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COST VOLUM MUCOVISCIDOZA" sheetId="9" r:id="rId9"/>
    <sheet name="ONCO" sheetId="10" r:id="rId10"/>
    <sheet name="POSTT" sheetId="11" r:id="rId11"/>
    <sheet name="SCLEROZ" sheetId="12" r:id="rId12"/>
    <sheet name="CV UNICE" sheetId="13" r:id="rId13"/>
    <sheet name="fibroza pulmonara" sheetId="14" r:id="rId14"/>
    <sheet name="MUCOV" sheetId="15" r:id="rId15"/>
  </sheets>
  <definedNames>
    <definedName name="_xlnm.Print_Area" localSheetId="7">'COST VOLUM ONCO'!$A$1:$I$36</definedName>
    <definedName name="_xlnm.Print_Area" localSheetId="12">'CV UNICE'!$A$1:$L$36</definedName>
  </definedNames>
  <calcPr fullCalcOnLoad="1"/>
</workbook>
</file>

<file path=xl/sharedStrings.xml><?xml version="1.0" encoding="utf-8"?>
<sst xmlns="http://schemas.openxmlformats.org/spreadsheetml/2006/main" count="562" uniqueCount="100">
  <si>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</si>
  <si>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</si>
  <si>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</si>
  <si>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</si>
  <si>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</si>
  <si>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</si>
  <si>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</si>
  <si>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</si>
  <si>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</si>
  <si>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</si>
  <si>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</si>
  <si>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</si>
  <si>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</si>
  <si>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</si>
  <si>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</si>
  <si>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</si>
  <si>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</si>
  <si>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</si>
  <si>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</si>
  <si>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</si>
  <si>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</si>
  <si>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</si>
  <si>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</si>
  <si>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</si>
  <si>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</si>
  <si>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</si>
  <si>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</si>
  <si>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</si>
  <si>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</si>
  <si>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</si>
  <si>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</si>
  <si>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</si>
  <si>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</si>
  <si>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</si>
  <si>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</si>
  <si>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</si>
  <si>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</si>
  <si>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</si>
  <si>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</si>
  <si>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</si>
  <si>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</si>
  <si>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</si>
  <si>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</si>
  <si>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</si>
  <si>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</si>
  <si>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</si>
  <si>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</si>
  <si>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</si>
  <si>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</si>
  <si>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</si>
  <si>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</si>
  <si>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</si>
  <si>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</si>
  <si>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</si>
  <si>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</si>
  <si>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</si>
  <si>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</si>
  <si>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</si>
  <si>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</si>
  <si>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</si>
  <si>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</si>
  <si>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</si>
  <si>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</si>
  <si>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</si>
  <si>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</si>
  <si>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</si>
  <si>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</si>
  <si>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</si>
  <si>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</si>
  <si>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</si>
  <si>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</si>
  <si>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</si>
  <si>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</si>
  <si>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</si>
  <si>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</si>
  <si>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</si>
  <si>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</si>
  <si>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</si>
  <si>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</si>
  <si>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AVASTIN+AFINITOR(SENTINTA)</t>
  </si>
  <si>
    <t>G31A</t>
  </si>
  <si>
    <t>G31G</t>
  </si>
  <si>
    <t>G17</t>
  </si>
  <si>
    <t>SITUATIA CONSUMULUI DE MEDICAMENTE IN LUNA MAI 2022</t>
  </si>
  <si>
    <t>SITUATIA CONSUMULUI DE MEDICAMENTE PENTRU PENSIONARI CU PENSII&lt;= 1429 LEI MAI 2022</t>
  </si>
  <si>
    <t>SITUATIA CONSUMULUI DE MEDICAMENTE COST VOLUM PENTRU PENSIONARI  PANA LA 1299 LEI MAI 2022</t>
  </si>
  <si>
    <t>SITUATIA CONSUMULUI DE MEDICAMENTE PENTRU DIABET   LUNA MAI 2022</t>
  </si>
  <si>
    <t>SITUATIA CONSUMULUI DE MEDICAMENTE PENTRU INSULINE LUNA MAI 2022</t>
  </si>
  <si>
    <t>SITUATIA CONSUMULUI DE MEDICAMENTE LA  DIABET SI INSULINE MAI 2022</t>
  </si>
  <si>
    <t>SITUATIA CONSUMULUI LA TESTE PENTRU LUNA MAI 2022</t>
  </si>
  <si>
    <t>SITUATIA CONSUMULUI DE MEDICAMENTE PENTRU PNS COST VOLUM   LUNA MAI 2022</t>
  </si>
  <si>
    <t>SITUATIA CONSUMULUI DE MEDICAMENTE PENTRU MUCOVISCIDOZA  COST VOLUM   LUNA MAI 2022</t>
  </si>
  <si>
    <t>SITUATIA CONSUMULUI DE MEDICAMENTE PENTRU ONCOLOGIE  LUNA MAI 2022</t>
  </si>
  <si>
    <t>MAI</t>
  </si>
  <si>
    <t>SITUATIA CONSUMULUI DE MEDICAMENTE LA STARI POSTTRANSPLANT MAI 2022</t>
  </si>
  <si>
    <t>SITUATIA CONSUMULUI DE MEDICAMENTE PENTRU SCLEROZA   LUNA MAI 2022</t>
  </si>
  <si>
    <t>SITUATIA CONSUMULUI DE MEDIC. PENTRU UNICE COST VOLUM   LUNA MAI 2022</t>
  </si>
  <si>
    <t>SITUATIA CONSUMULUI DE MEDICAMENTE LA STARI MUCOVISCIDOZA MAI 2022</t>
  </si>
  <si>
    <t>SITUATIA CONSUMULUI DE MEDICAMENTE LA fibroza pulmonara MAI 2022</t>
  </si>
  <si>
    <t>fibroza pulmonara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</si>
</sst>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13" fillId="0" borderId="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266"/>
  <sheetViews>
    <sheetView tabSelected="1" workbookViewId="0" topLeftCell="A1">
      <selection activeCell="AA12" sqref="AA1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2.7109375" style="4" bestFit="1" customWidth="1"/>
    <col min="22" max="22" width="17.140625" style="4" customWidth="1"/>
    <col min="23" max="23" width="11.7109375" style="70" bestFit="1" customWidth="1"/>
    <col min="24" max="56" width="9.140625" style="4" customWidth="1"/>
  </cols>
  <sheetData>
    <row r="3" spans="2:20" ht="15.75">
      <c r="B3" s="79" t="s">
        <v>83</v>
      </c>
      <c r="C3" s="79"/>
      <c r="D3" s="79"/>
      <c r="E3" s="79"/>
      <c r="F3" s="79"/>
      <c r="G3" s="79"/>
      <c r="H3" s="79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41</v>
      </c>
      <c r="H4" s="47" t="s">
        <v>43</v>
      </c>
      <c r="I4" s="46" t="s">
        <v>44</v>
      </c>
      <c r="J4" s="46" t="s">
        <v>82</v>
      </c>
      <c r="K4" s="46" t="s">
        <v>48</v>
      </c>
      <c r="L4" s="46" t="s">
        <v>45</v>
      </c>
      <c r="M4" s="46" t="s">
        <v>46</v>
      </c>
      <c r="N4" s="46" t="s">
        <v>51</v>
      </c>
      <c r="O4" s="46" t="s">
        <v>49</v>
      </c>
      <c r="P4" s="46" t="s">
        <v>47</v>
      </c>
      <c r="Q4" s="46" t="s">
        <v>50</v>
      </c>
      <c r="R4" s="46" t="s">
        <v>53</v>
      </c>
      <c r="S4" s="48" t="s">
        <v>39</v>
      </c>
      <c r="T4" s="47" t="s">
        <v>52</v>
      </c>
    </row>
    <row r="5" spans="1:24" ht="15.75">
      <c r="A5" s="49">
        <v>1</v>
      </c>
      <c r="B5" s="50" t="s">
        <v>6</v>
      </c>
      <c r="C5" s="21">
        <v>48520.59</v>
      </c>
      <c r="D5" s="21">
        <v>55903.28</v>
      </c>
      <c r="E5" s="21">
        <v>54903.5</v>
      </c>
      <c r="F5" s="21">
        <v>5049.61</v>
      </c>
      <c r="G5" s="21">
        <v>6436.14</v>
      </c>
      <c r="H5" s="22">
        <v>491.69</v>
      </c>
      <c r="I5" s="21"/>
      <c r="J5" s="21">
        <v>3047.67</v>
      </c>
      <c r="K5" s="21">
        <v>1183.46</v>
      </c>
      <c r="L5" s="21">
        <v>1075.7</v>
      </c>
      <c r="M5" s="21">
        <v>53388.79</v>
      </c>
      <c r="N5" s="21">
        <v>8015.54</v>
      </c>
      <c r="O5" s="21">
        <v>21881.39</v>
      </c>
      <c r="P5" s="21">
        <v>3195</v>
      </c>
      <c r="Q5" s="21">
        <v>9397.25</v>
      </c>
      <c r="R5" s="51">
        <f>H5+I5+J5+K5+L5+M5+N5+O5+P5+Q5</f>
        <v>101676.48999999999</v>
      </c>
      <c r="S5" s="63">
        <f aca="true" t="shared" si="0" ref="S5:S35">C5+D5+E5+F5+G5+R5</f>
        <v>272489.61</v>
      </c>
      <c r="T5" s="52">
        <f>S5-R5</f>
        <v>170813.12</v>
      </c>
      <c r="U5" s="74"/>
      <c r="V5" s="74"/>
      <c r="W5" s="71"/>
      <c r="X5" s="17"/>
    </row>
    <row r="6" spans="1:24" ht="15.75">
      <c r="A6" s="49">
        <v>2</v>
      </c>
      <c r="B6" s="50" t="s">
        <v>7</v>
      </c>
      <c r="C6" s="21">
        <v>24479.84</v>
      </c>
      <c r="D6" s="21">
        <v>27989.06</v>
      </c>
      <c r="E6" s="21">
        <v>9955.76</v>
      </c>
      <c r="F6" s="21">
        <v>7208.18</v>
      </c>
      <c r="G6" s="21">
        <v>3040.42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3">
        <f t="shared" si="0"/>
        <v>72673.26</v>
      </c>
      <c r="T6" s="52">
        <f aca="true" t="shared" si="2" ref="T6:T35">S6-R6</f>
        <v>72673.26</v>
      </c>
      <c r="U6" s="74"/>
      <c r="V6" s="74"/>
      <c r="W6" s="71"/>
      <c r="X6" s="17"/>
    </row>
    <row r="7" spans="1:24" ht="15.75">
      <c r="A7" s="49">
        <v>3</v>
      </c>
      <c r="B7" s="50" t="s">
        <v>8</v>
      </c>
      <c r="C7" s="21">
        <v>19471.02</v>
      </c>
      <c r="D7" s="21">
        <v>22040.11</v>
      </c>
      <c r="E7" s="21">
        <v>12062.09</v>
      </c>
      <c r="F7" s="21">
        <v>1975.78</v>
      </c>
      <c r="G7" s="21">
        <v>3751.14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3">
        <f t="shared" si="0"/>
        <v>59300.14</v>
      </c>
      <c r="T7" s="52">
        <f t="shared" si="2"/>
        <v>59300.14</v>
      </c>
      <c r="U7" s="74"/>
      <c r="V7" s="74"/>
      <c r="W7" s="71"/>
      <c r="X7" s="17"/>
    </row>
    <row r="8" spans="1:24" ht="15.75">
      <c r="A8" s="49">
        <v>4</v>
      </c>
      <c r="B8" s="50" t="s">
        <v>9</v>
      </c>
      <c r="C8" s="21">
        <v>20420.7</v>
      </c>
      <c r="D8" s="21">
        <v>29522.56</v>
      </c>
      <c r="E8" s="21">
        <v>87759.62</v>
      </c>
      <c r="F8" s="22">
        <v>2299.93</v>
      </c>
      <c r="G8" s="21">
        <v>3486.11</v>
      </c>
      <c r="H8" s="22"/>
      <c r="K8" s="21"/>
      <c r="L8" s="21"/>
      <c r="M8" s="21">
        <v>6532.3</v>
      </c>
      <c r="N8" s="21"/>
      <c r="O8" s="21"/>
      <c r="P8" s="21"/>
      <c r="Q8" s="21">
        <v>4302.82</v>
      </c>
      <c r="R8" s="51">
        <f t="shared" si="1"/>
        <v>10835.119999999999</v>
      </c>
      <c r="S8" s="63">
        <f t="shared" si="0"/>
        <v>154324.03999999998</v>
      </c>
      <c r="T8" s="52">
        <f t="shared" si="2"/>
        <v>143488.91999999998</v>
      </c>
      <c r="U8" s="74"/>
      <c r="V8" s="74"/>
      <c r="W8" s="71"/>
      <c r="X8" s="17"/>
    </row>
    <row r="9" spans="1:24" ht="15.75">
      <c r="A9" s="49">
        <v>5</v>
      </c>
      <c r="B9" s="50" t="s">
        <v>10</v>
      </c>
      <c r="C9" s="21">
        <v>65422</v>
      </c>
      <c r="D9" s="21">
        <v>80743.33</v>
      </c>
      <c r="E9" s="21">
        <v>165750.91</v>
      </c>
      <c r="F9" s="21">
        <v>12796.02</v>
      </c>
      <c r="G9" s="21">
        <v>9032.51</v>
      </c>
      <c r="H9" s="22">
        <v>1940.57</v>
      </c>
      <c r="I9" s="21"/>
      <c r="J9" s="21"/>
      <c r="K9" s="21"/>
      <c r="L9" s="21"/>
      <c r="M9" s="21">
        <v>20897.7</v>
      </c>
      <c r="N9" s="21">
        <v>1075.7</v>
      </c>
      <c r="O9" s="21">
        <v>4302.82</v>
      </c>
      <c r="P9" s="21"/>
      <c r="Q9" s="21">
        <v>9105.82</v>
      </c>
      <c r="R9" s="51">
        <f t="shared" si="1"/>
        <v>37322.61</v>
      </c>
      <c r="S9" s="63">
        <f t="shared" si="0"/>
        <v>371067.38</v>
      </c>
      <c r="T9" s="52">
        <f t="shared" si="2"/>
        <v>333744.77</v>
      </c>
      <c r="U9" s="74"/>
      <c r="V9" s="74"/>
      <c r="W9" s="71"/>
      <c r="X9" s="69"/>
    </row>
    <row r="10" spans="1:24" ht="15" customHeight="1">
      <c r="A10" s="49">
        <v>6</v>
      </c>
      <c r="B10" s="50" t="s">
        <v>54</v>
      </c>
      <c r="C10" s="21">
        <v>68994.17</v>
      </c>
      <c r="D10" s="21">
        <v>88535.78</v>
      </c>
      <c r="E10" s="21">
        <v>50814.47</v>
      </c>
      <c r="F10" s="21">
        <v>9845.22</v>
      </c>
      <c r="G10" s="21">
        <v>11326.54</v>
      </c>
      <c r="H10" s="22"/>
      <c r="I10" s="21"/>
      <c r="J10" s="21"/>
      <c r="K10" s="21"/>
      <c r="L10" s="21">
        <v>4302.82</v>
      </c>
      <c r="M10" s="21">
        <v>6425.08</v>
      </c>
      <c r="N10" s="21"/>
      <c r="O10" s="21">
        <v>11789.02</v>
      </c>
      <c r="P10" s="21"/>
      <c r="Q10" s="21"/>
      <c r="R10" s="51">
        <f t="shared" si="1"/>
        <v>22516.92</v>
      </c>
      <c r="S10" s="63">
        <f t="shared" si="0"/>
        <v>252033.10000000003</v>
      </c>
      <c r="T10" s="52">
        <f t="shared" si="2"/>
        <v>229516.18000000005</v>
      </c>
      <c r="U10" s="74"/>
      <c r="V10" s="74"/>
      <c r="W10" s="71"/>
      <c r="X10" s="17"/>
    </row>
    <row r="11" spans="1:24" ht="15.75">
      <c r="A11" s="49">
        <v>7</v>
      </c>
      <c r="B11" s="50" t="s">
        <v>11</v>
      </c>
      <c r="C11" s="21">
        <v>23966.85</v>
      </c>
      <c r="D11" s="21">
        <v>14529.31</v>
      </c>
      <c r="E11" s="21">
        <v>46821.09</v>
      </c>
      <c r="F11" s="21">
        <v>919.07</v>
      </c>
      <c r="G11" s="21">
        <v>1367.53</v>
      </c>
      <c r="H11" s="22">
        <v>2458.39</v>
      </c>
      <c r="I11" s="21"/>
      <c r="J11" s="21"/>
      <c r="K11" s="21">
        <v>3093.84</v>
      </c>
      <c r="L11" s="21"/>
      <c r="M11" s="21">
        <v>12064.66</v>
      </c>
      <c r="N11" s="21"/>
      <c r="O11" s="21">
        <v>5122.95</v>
      </c>
      <c r="P11" s="21"/>
      <c r="Q11" s="21"/>
      <c r="R11" s="51">
        <f t="shared" si="1"/>
        <v>22739.84</v>
      </c>
      <c r="S11" s="63">
        <f t="shared" si="0"/>
        <v>110343.69</v>
      </c>
      <c r="T11" s="52">
        <f t="shared" si="2"/>
        <v>87603.85</v>
      </c>
      <c r="U11" s="74"/>
      <c r="V11" s="74"/>
      <c r="W11" s="71"/>
      <c r="X11" s="17"/>
    </row>
    <row r="12" spans="1:24" ht="15.75">
      <c r="A12" s="49">
        <v>8</v>
      </c>
      <c r="B12" s="50" t="s">
        <v>12</v>
      </c>
      <c r="C12" s="21">
        <v>19234.82</v>
      </c>
      <c r="D12" s="23">
        <v>29252.18</v>
      </c>
      <c r="E12" s="21">
        <v>20282.56</v>
      </c>
      <c r="F12" s="21">
        <v>3549.46</v>
      </c>
      <c r="G12" s="21">
        <v>3285.37</v>
      </c>
      <c r="H12" s="22"/>
      <c r="I12" s="21"/>
      <c r="J12" s="21"/>
      <c r="K12" s="21">
        <v>1546.92</v>
      </c>
      <c r="L12" s="21"/>
      <c r="M12" s="21"/>
      <c r="N12" s="21"/>
      <c r="O12" s="21"/>
      <c r="P12" s="21"/>
      <c r="Q12" s="21"/>
      <c r="R12" s="51">
        <f t="shared" si="1"/>
        <v>1546.92</v>
      </c>
      <c r="S12" s="63">
        <f t="shared" si="0"/>
        <v>77151.31</v>
      </c>
      <c r="T12" s="52">
        <f t="shared" si="2"/>
        <v>75604.39</v>
      </c>
      <c r="U12" s="74"/>
      <c r="V12" s="74"/>
      <c r="W12" s="71"/>
      <c r="X12" s="17"/>
    </row>
    <row r="13" spans="1:24" ht="15.75">
      <c r="A13" s="49">
        <v>9</v>
      </c>
      <c r="B13" s="50" t="s">
        <v>13</v>
      </c>
      <c r="C13" s="21">
        <v>27723.12</v>
      </c>
      <c r="D13" s="21">
        <v>36405.31</v>
      </c>
      <c r="E13" s="21">
        <v>25218.73</v>
      </c>
      <c r="F13" s="21">
        <v>2756.11</v>
      </c>
      <c r="G13" s="21">
        <v>5680.48</v>
      </c>
      <c r="H13" s="22">
        <v>163.9</v>
      </c>
      <c r="I13" s="21"/>
      <c r="J13" s="21"/>
      <c r="K13" s="21">
        <v>2284.93</v>
      </c>
      <c r="L13" s="21"/>
      <c r="M13" s="21"/>
      <c r="N13" s="21"/>
      <c r="O13" s="21"/>
      <c r="P13" s="21"/>
      <c r="Q13" s="21"/>
      <c r="R13" s="51">
        <f t="shared" si="1"/>
        <v>2448.83</v>
      </c>
      <c r="S13" s="63">
        <f t="shared" si="0"/>
        <v>100232.57999999999</v>
      </c>
      <c r="T13" s="52">
        <f t="shared" si="2"/>
        <v>97783.74999999999</v>
      </c>
      <c r="U13" s="74"/>
      <c r="V13" s="74"/>
      <c r="W13" s="71"/>
      <c r="X13" s="17"/>
    </row>
    <row r="14" spans="1:24" ht="15.75">
      <c r="A14" s="49">
        <v>10</v>
      </c>
      <c r="B14" s="50" t="s">
        <v>14</v>
      </c>
      <c r="C14" s="21">
        <v>17274.63</v>
      </c>
      <c r="D14" s="21">
        <v>13292.79</v>
      </c>
      <c r="E14" s="21">
        <v>5791.27</v>
      </c>
      <c r="F14" s="21">
        <v>3015.57</v>
      </c>
      <c r="G14" s="21">
        <v>1905.85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3">
        <f t="shared" si="0"/>
        <v>41280.11</v>
      </c>
      <c r="T14" s="52">
        <f t="shared" si="2"/>
        <v>41280.11</v>
      </c>
      <c r="U14" s="75"/>
      <c r="V14" s="74"/>
      <c r="W14" s="71"/>
      <c r="X14" s="17"/>
    </row>
    <row r="15" spans="1:24" ht="15.75">
      <c r="A15" s="49">
        <v>11</v>
      </c>
      <c r="B15" s="50" t="s">
        <v>15</v>
      </c>
      <c r="C15" s="21">
        <v>60371.12</v>
      </c>
      <c r="D15" s="21">
        <v>60461.47</v>
      </c>
      <c r="E15" s="21">
        <v>31172.26</v>
      </c>
      <c r="F15" s="21">
        <v>8909.29</v>
      </c>
      <c r="G15" s="21">
        <v>5713.19</v>
      </c>
      <c r="H15" s="22"/>
      <c r="I15" s="21"/>
      <c r="J15" s="21"/>
      <c r="K15" s="21">
        <v>5378.77</v>
      </c>
      <c r="L15" s="21"/>
      <c r="M15" s="21"/>
      <c r="N15" s="21"/>
      <c r="O15" s="21"/>
      <c r="P15" s="21"/>
      <c r="Q15" s="21"/>
      <c r="R15" s="51">
        <f t="shared" si="1"/>
        <v>5378.77</v>
      </c>
      <c r="S15" s="63">
        <f t="shared" si="0"/>
        <v>172006.1</v>
      </c>
      <c r="T15" s="52">
        <f t="shared" si="2"/>
        <v>166627.33000000002</v>
      </c>
      <c r="U15" s="74"/>
      <c r="V15" s="74"/>
      <c r="W15" s="71"/>
      <c r="X15" s="17"/>
    </row>
    <row r="16" spans="1:24" ht="15.75">
      <c r="A16" s="49">
        <v>12</v>
      </c>
      <c r="B16" s="50" t="s">
        <v>16</v>
      </c>
      <c r="C16" s="21">
        <v>17002.84</v>
      </c>
      <c r="D16" s="21">
        <v>16270.24</v>
      </c>
      <c r="E16" s="21">
        <v>7530.5</v>
      </c>
      <c r="F16" s="21">
        <v>2461.94</v>
      </c>
      <c r="G16" s="21">
        <v>2196.36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3">
        <f t="shared" si="0"/>
        <v>45461.880000000005</v>
      </c>
      <c r="T16" s="52">
        <f t="shared" si="2"/>
        <v>45461.880000000005</v>
      </c>
      <c r="U16" s="74"/>
      <c r="V16" s="74"/>
      <c r="W16" s="71"/>
      <c r="X16" s="17"/>
    </row>
    <row r="17" spans="1:24" ht="15.75">
      <c r="A17" s="49">
        <v>13</v>
      </c>
      <c r="B17" s="50" t="s">
        <v>17</v>
      </c>
      <c r="C17" s="21">
        <v>11125.51</v>
      </c>
      <c r="D17" s="21">
        <v>14774.22</v>
      </c>
      <c r="E17" s="21">
        <v>4307.68</v>
      </c>
      <c r="F17" s="21">
        <v>1073.38</v>
      </c>
      <c r="G17" s="21">
        <v>1637.98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3">
        <f t="shared" si="0"/>
        <v>32918.770000000004</v>
      </c>
      <c r="T17" s="52">
        <f t="shared" si="2"/>
        <v>32918.770000000004</v>
      </c>
      <c r="U17" s="74"/>
      <c r="V17" s="74"/>
      <c r="W17" s="71"/>
      <c r="X17" s="17"/>
    </row>
    <row r="18" spans="1:24" ht="15.75">
      <c r="A18" s="49">
        <v>14</v>
      </c>
      <c r="B18" s="50" t="s">
        <v>18</v>
      </c>
      <c r="C18" s="21">
        <v>26831.47</v>
      </c>
      <c r="D18" s="21">
        <v>16316.93</v>
      </c>
      <c r="E18" s="21">
        <v>30800.26</v>
      </c>
      <c r="F18" s="21">
        <v>480.13</v>
      </c>
      <c r="G18" s="21">
        <v>3528.37</v>
      </c>
      <c r="H18" s="22"/>
      <c r="I18" s="21"/>
      <c r="J18" s="21"/>
      <c r="K18" s="21">
        <v>1546.92</v>
      </c>
      <c r="L18" s="21"/>
      <c r="M18" s="21"/>
      <c r="N18" s="21"/>
      <c r="O18" s="21">
        <v>3470.69</v>
      </c>
      <c r="P18" s="21"/>
      <c r="Q18" s="21"/>
      <c r="R18" s="51">
        <f t="shared" si="1"/>
        <v>5017.610000000001</v>
      </c>
      <c r="S18" s="63">
        <f t="shared" si="0"/>
        <v>82974.77</v>
      </c>
      <c r="T18" s="52">
        <f t="shared" si="2"/>
        <v>77957.16</v>
      </c>
      <c r="U18" s="74"/>
      <c r="V18" s="74"/>
      <c r="W18" s="71"/>
      <c r="X18" s="17"/>
    </row>
    <row r="19" spans="1:56" s="68" customFormat="1" ht="15.75">
      <c r="A19" s="49">
        <v>15</v>
      </c>
      <c r="B19" s="50" t="s">
        <v>19</v>
      </c>
      <c r="C19" s="21">
        <v>51740.29</v>
      </c>
      <c r="D19" s="21">
        <v>59468.91</v>
      </c>
      <c r="E19" s="21">
        <v>43719.95</v>
      </c>
      <c r="F19" s="21">
        <v>13775.25</v>
      </c>
      <c r="G19" s="21">
        <v>7384.51</v>
      </c>
      <c r="H19" s="21">
        <v>2379.9</v>
      </c>
      <c r="I19" s="21"/>
      <c r="J19" s="21"/>
      <c r="K19" s="21">
        <v>808.89</v>
      </c>
      <c r="L19" s="21"/>
      <c r="M19" s="21">
        <v>5176.56</v>
      </c>
      <c r="N19" s="21"/>
      <c r="O19" s="21"/>
      <c r="P19" s="21"/>
      <c r="Q19" s="21"/>
      <c r="R19" s="51">
        <f t="shared" si="1"/>
        <v>8365.35</v>
      </c>
      <c r="S19" s="63">
        <f t="shared" si="0"/>
        <v>184454.26000000004</v>
      </c>
      <c r="T19" s="52">
        <f t="shared" si="2"/>
        <v>176088.91000000003</v>
      </c>
      <c r="U19" s="76"/>
      <c r="V19" s="74"/>
      <c r="W19" s="71"/>
      <c r="X19" s="1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</row>
    <row r="20" spans="1:24" ht="15.75">
      <c r="A20" s="49">
        <v>16</v>
      </c>
      <c r="B20" s="50" t="s">
        <v>20</v>
      </c>
      <c r="C20" s="21">
        <v>6485.26</v>
      </c>
      <c r="D20" s="21">
        <v>5554.95</v>
      </c>
      <c r="E20" s="21">
        <v>4193.29</v>
      </c>
      <c r="F20" s="21">
        <v>1083.44</v>
      </c>
      <c r="G20" s="21">
        <v>314.48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3">
        <f t="shared" si="0"/>
        <v>17631.42</v>
      </c>
      <c r="T20" s="52">
        <f t="shared" si="2"/>
        <v>17631.42</v>
      </c>
      <c r="U20" s="74"/>
      <c r="V20" s="74"/>
      <c r="W20" s="71"/>
      <c r="X20" s="17"/>
    </row>
    <row r="21" spans="1:24" ht="15.75">
      <c r="A21" s="49">
        <v>17</v>
      </c>
      <c r="B21" s="50" t="s">
        <v>21</v>
      </c>
      <c r="C21" s="21">
        <v>7055.65</v>
      </c>
      <c r="D21" s="21">
        <v>7904.07</v>
      </c>
      <c r="E21" s="21">
        <v>2705.06</v>
      </c>
      <c r="F21" s="21">
        <v>750.2</v>
      </c>
      <c r="G21" s="21">
        <v>1834.67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3">
        <f t="shared" si="0"/>
        <v>20249.65</v>
      </c>
      <c r="T21" s="52">
        <f t="shared" si="2"/>
        <v>20249.65</v>
      </c>
      <c r="U21" s="74"/>
      <c r="V21" s="74"/>
      <c r="W21" s="71"/>
      <c r="X21" s="17"/>
    </row>
    <row r="22" spans="1:24" ht="15.75">
      <c r="A22" s="49">
        <v>18</v>
      </c>
      <c r="B22" s="50" t="s">
        <v>22</v>
      </c>
      <c r="C22" s="21">
        <v>44978.07</v>
      </c>
      <c r="D22" s="21">
        <v>59375.12</v>
      </c>
      <c r="E22" s="21">
        <v>28469.56</v>
      </c>
      <c r="F22" s="21">
        <v>3076.89</v>
      </c>
      <c r="G22" s="21">
        <v>5220.23</v>
      </c>
      <c r="H22" s="21">
        <v>1121.05</v>
      </c>
      <c r="I22" s="21"/>
      <c r="J22" s="21"/>
      <c r="K22" s="21"/>
      <c r="L22" s="21"/>
      <c r="M22" s="21">
        <v>51221.53</v>
      </c>
      <c r="N22" s="21">
        <v>2151.4</v>
      </c>
      <c r="O22" s="21">
        <v>4302.8</v>
      </c>
      <c r="P22" s="78">
        <v>4302.81</v>
      </c>
      <c r="Q22" s="21">
        <v>16135.51</v>
      </c>
      <c r="R22" s="51">
        <f t="shared" si="1"/>
        <v>79235.1</v>
      </c>
      <c r="S22" s="63">
        <f t="shared" si="0"/>
        <v>220354.97000000003</v>
      </c>
      <c r="T22" s="52">
        <f t="shared" si="2"/>
        <v>141119.87000000002</v>
      </c>
      <c r="U22" s="74"/>
      <c r="V22" s="74"/>
      <c r="W22" s="71"/>
      <c r="X22" s="17"/>
    </row>
    <row r="23" spans="1:24" ht="15.75">
      <c r="A23" s="49">
        <v>19</v>
      </c>
      <c r="B23" s="50" t="s">
        <v>23</v>
      </c>
      <c r="C23" s="21">
        <v>28548.48</v>
      </c>
      <c r="D23" s="21">
        <v>42622.84</v>
      </c>
      <c r="E23" s="21">
        <v>13883.06</v>
      </c>
      <c r="F23" s="21">
        <v>3215</v>
      </c>
      <c r="G23" s="21">
        <v>4117.11</v>
      </c>
      <c r="H23" s="22"/>
      <c r="I23" s="21"/>
      <c r="J23" s="21"/>
      <c r="K23" s="21"/>
      <c r="L23" s="21"/>
      <c r="M23" s="21">
        <v>6239.14</v>
      </c>
      <c r="N23" s="21"/>
      <c r="O23" s="21"/>
      <c r="P23" s="21"/>
      <c r="Q23" s="21"/>
      <c r="R23" s="51">
        <f t="shared" si="1"/>
        <v>6239.14</v>
      </c>
      <c r="S23" s="63">
        <f t="shared" si="0"/>
        <v>98625.62999999999</v>
      </c>
      <c r="T23" s="52">
        <f t="shared" si="2"/>
        <v>92386.48999999999</v>
      </c>
      <c r="U23" s="74"/>
      <c r="V23" s="74"/>
      <c r="W23" s="71"/>
      <c r="X23" s="17"/>
    </row>
    <row r="24" spans="1:24" ht="15.75">
      <c r="A24" s="49">
        <v>20</v>
      </c>
      <c r="B24" s="50" t="s">
        <v>24</v>
      </c>
      <c r="C24" s="21">
        <v>15569.65</v>
      </c>
      <c r="D24" s="21">
        <v>14653.08</v>
      </c>
      <c r="E24" s="21">
        <v>8338.75</v>
      </c>
      <c r="F24" s="21">
        <v>2798.01</v>
      </c>
      <c r="G24" s="21">
        <v>2177.18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3">
        <f t="shared" si="0"/>
        <v>46749.21</v>
      </c>
      <c r="T24" s="52">
        <f t="shared" si="2"/>
        <v>43536.67</v>
      </c>
      <c r="U24" s="74"/>
      <c r="V24" s="74"/>
      <c r="W24" s="71"/>
      <c r="X24" s="17"/>
    </row>
    <row r="25" spans="1:24" ht="15.75">
      <c r="A25" s="49">
        <v>21</v>
      </c>
      <c r="B25" s="50" t="s">
        <v>25</v>
      </c>
      <c r="C25" s="21">
        <v>12276.85</v>
      </c>
      <c r="D25" s="21">
        <v>11211.49</v>
      </c>
      <c r="E25" s="21">
        <v>14382.02</v>
      </c>
      <c r="F25" s="21">
        <v>1128.71</v>
      </c>
      <c r="G25" s="21">
        <v>1315.77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3">
        <f t="shared" si="0"/>
        <v>40314.84</v>
      </c>
      <c r="T25" s="52">
        <f t="shared" si="2"/>
        <v>40314.84</v>
      </c>
      <c r="U25" s="74"/>
      <c r="V25" s="74"/>
      <c r="W25" s="71"/>
      <c r="X25" s="17"/>
    </row>
    <row r="26" spans="1:24" ht="15.75">
      <c r="A26" s="49">
        <v>22</v>
      </c>
      <c r="B26" s="50" t="s">
        <v>26</v>
      </c>
      <c r="C26" s="21">
        <v>81632.7</v>
      </c>
      <c r="D26" s="21">
        <v>97099.34</v>
      </c>
      <c r="E26" s="21">
        <v>48770.98</v>
      </c>
      <c r="F26" s="21">
        <v>4956.84</v>
      </c>
      <c r="G26" s="21">
        <v>11179.3</v>
      </c>
      <c r="H26" s="22">
        <v>491.69</v>
      </c>
      <c r="I26" s="21"/>
      <c r="J26" s="21"/>
      <c r="K26" s="21"/>
      <c r="L26" s="21">
        <v>2151.41</v>
      </c>
      <c r="M26" s="21">
        <v>22460.31</v>
      </c>
      <c r="N26" s="21">
        <v>2151.41</v>
      </c>
      <c r="O26" s="21">
        <v>4803</v>
      </c>
      <c r="P26" s="21"/>
      <c r="Q26" s="21"/>
      <c r="R26" s="51">
        <f t="shared" si="1"/>
        <v>32057.82</v>
      </c>
      <c r="S26" s="63">
        <f t="shared" si="0"/>
        <v>275696.98</v>
      </c>
      <c r="T26" s="52">
        <f t="shared" si="2"/>
        <v>243639.15999999997</v>
      </c>
      <c r="U26" s="74"/>
      <c r="V26" s="74"/>
      <c r="W26" s="71"/>
      <c r="X26" s="17"/>
    </row>
    <row r="27" spans="1:24" ht="15.75">
      <c r="A27" s="49">
        <v>23</v>
      </c>
      <c r="B27" s="50" t="s">
        <v>27</v>
      </c>
      <c r="C27" s="21">
        <v>49625.07</v>
      </c>
      <c r="D27" s="21">
        <f>49069.71+575.57</f>
        <v>49645.28</v>
      </c>
      <c r="E27" s="21">
        <v>37615.04</v>
      </c>
      <c r="F27" s="21">
        <v>5096.41</v>
      </c>
      <c r="G27" s="21">
        <v>7618.79</v>
      </c>
      <c r="H27" s="22">
        <v>655.58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655.58</v>
      </c>
      <c r="S27" s="63">
        <f t="shared" si="0"/>
        <v>150256.17</v>
      </c>
      <c r="T27" s="52">
        <f t="shared" si="2"/>
        <v>149600.59000000003</v>
      </c>
      <c r="U27" s="74"/>
      <c r="V27" s="74"/>
      <c r="W27" s="71"/>
      <c r="X27" s="17"/>
    </row>
    <row r="28" spans="1:24" ht="15.75">
      <c r="A28" s="49">
        <v>24</v>
      </c>
      <c r="B28" s="50" t="s">
        <v>37</v>
      </c>
      <c r="C28" s="21">
        <v>4130.93</v>
      </c>
      <c r="D28" s="21">
        <v>4614.33</v>
      </c>
      <c r="E28" s="21">
        <v>2469.37</v>
      </c>
      <c r="F28" s="21">
        <v>299.78</v>
      </c>
      <c r="G28" s="21">
        <v>408.61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3">
        <f t="shared" si="0"/>
        <v>11923.020000000002</v>
      </c>
      <c r="T28" s="52">
        <f t="shared" si="2"/>
        <v>11923.020000000002</v>
      </c>
      <c r="U28" s="74"/>
      <c r="V28" s="74"/>
      <c r="W28" s="71"/>
      <c r="X28" s="17"/>
    </row>
    <row r="29" spans="1:24" ht="15.75">
      <c r="A29" s="49">
        <v>25</v>
      </c>
      <c r="B29" s="50" t="s">
        <v>38</v>
      </c>
      <c r="C29" s="21">
        <v>29864.41</v>
      </c>
      <c r="D29" s="21">
        <v>29424.2</v>
      </c>
      <c r="E29" s="21">
        <v>31144.68</v>
      </c>
      <c r="F29" s="21">
        <v>3283.81</v>
      </c>
      <c r="G29" s="21">
        <v>3005.35</v>
      </c>
      <c r="H29" s="22"/>
      <c r="I29" s="21"/>
      <c r="J29" s="21"/>
      <c r="K29" s="21"/>
      <c r="L29" s="21">
        <v>4302.82</v>
      </c>
      <c r="M29" s="21">
        <v>2547.22</v>
      </c>
      <c r="N29" s="21">
        <v>2547.22</v>
      </c>
      <c r="O29" s="21"/>
      <c r="P29" s="21"/>
      <c r="Q29" s="21"/>
      <c r="R29" s="51">
        <f t="shared" si="1"/>
        <v>9397.259999999998</v>
      </c>
      <c r="S29" s="63">
        <f t="shared" si="0"/>
        <v>106119.71</v>
      </c>
      <c r="T29" s="52">
        <f t="shared" si="2"/>
        <v>96722.45000000001</v>
      </c>
      <c r="U29" s="74"/>
      <c r="V29" s="74"/>
      <c r="W29" s="71"/>
      <c r="X29" s="17"/>
    </row>
    <row r="30" spans="1:24" ht="15.75" customHeight="1">
      <c r="A30" s="49">
        <v>26</v>
      </c>
      <c r="B30" s="50" t="s">
        <v>40</v>
      </c>
      <c r="C30" s="21">
        <v>8211.31</v>
      </c>
      <c r="D30" s="21">
        <v>6937.21</v>
      </c>
      <c r="E30" s="21">
        <v>3648</v>
      </c>
      <c r="F30" s="21">
        <v>1838.55</v>
      </c>
      <c r="G30" s="21">
        <v>867.37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3">
        <f t="shared" si="0"/>
        <v>21502.44</v>
      </c>
      <c r="T30" s="52">
        <f t="shared" si="2"/>
        <v>21502.44</v>
      </c>
      <c r="U30" s="74"/>
      <c r="V30" s="74"/>
      <c r="W30" s="71"/>
      <c r="X30" s="17"/>
    </row>
    <row r="31" spans="1:56" s="42" customFormat="1" ht="15.75" customHeight="1">
      <c r="A31" s="49">
        <v>27</v>
      </c>
      <c r="B31" s="50" t="s">
        <v>42</v>
      </c>
      <c r="C31" s="21">
        <v>7746.09</v>
      </c>
      <c r="D31" s="21">
        <v>10388.3</v>
      </c>
      <c r="E31" s="21">
        <v>4158.47</v>
      </c>
      <c r="F31" s="21">
        <v>801.63</v>
      </c>
      <c r="G31" s="21">
        <v>1313.54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3">
        <f t="shared" si="0"/>
        <v>24408.030000000002</v>
      </c>
      <c r="T31" s="52">
        <f t="shared" si="2"/>
        <v>24408.030000000002</v>
      </c>
      <c r="U31" s="74"/>
      <c r="V31" s="74"/>
      <c r="W31" s="71"/>
      <c r="X31" s="1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24" s="4" customFormat="1" ht="15.75" customHeight="1">
      <c r="A32" s="49">
        <v>28</v>
      </c>
      <c r="B32" s="50" t="s">
        <v>55</v>
      </c>
      <c r="C32" s="21">
        <v>3773.35</v>
      </c>
      <c r="D32" s="21">
        <v>4131.34</v>
      </c>
      <c r="E32" s="21">
        <v>1138.14</v>
      </c>
      <c r="F32" s="21">
        <v>49.03</v>
      </c>
      <c r="G32" s="21">
        <v>466.08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3">
        <f t="shared" si="0"/>
        <v>9557.94</v>
      </c>
      <c r="T32" s="52">
        <f t="shared" si="2"/>
        <v>9557.94</v>
      </c>
      <c r="U32" s="74"/>
      <c r="V32" s="74"/>
      <c r="W32" s="71"/>
      <c r="X32" s="17"/>
    </row>
    <row r="33" spans="1:24" s="4" customFormat="1" ht="15.75" customHeight="1">
      <c r="A33" s="49">
        <v>29</v>
      </c>
      <c r="B33" s="50" t="s">
        <v>56</v>
      </c>
      <c r="C33" s="21">
        <v>5730.67</v>
      </c>
      <c r="D33" s="21">
        <v>6242.19</v>
      </c>
      <c r="E33" s="21">
        <v>1899.97</v>
      </c>
      <c r="F33" s="21">
        <v>1781.3</v>
      </c>
      <c r="G33" s="21">
        <v>540.54</v>
      </c>
      <c r="H33" s="21"/>
      <c r="I33" s="21"/>
      <c r="J33" s="21"/>
      <c r="K33" s="21"/>
      <c r="L33" s="21"/>
      <c r="M33" s="21"/>
      <c r="N33" s="21"/>
      <c r="O33" s="21">
        <v>1075.7</v>
      </c>
      <c r="P33" s="21"/>
      <c r="Q33" s="21"/>
      <c r="R33" s="51">
        <f t="shared" si="1"/>
        <v>1075.7</v>
      </c>
      <c r="S33" s="63">
        <f t="shared" si="0"/>
        <v>17270.37</v>
      </c>
      <c r="T33" s="52">
        <f t="shared" si="2"/>
        <v>16194.669999999998</v>
      </c>
      <c r="U33" s="74"/>
      <c r="V33" s="74"/>
      <c r="W33" s="71"/>
      <c r="X33" s="17"/>
    </row>
    <row r="34" spans="1:24" s="4" customFormat="1" ht="15.75" customHeight="1" thickBot="1">
      <c r="A34" s="49">
        <v>30</v>
      </c>
      <c r="B34" s="50" t="s">
        <v>65</v>
      </c>
      <c r="C34" s="21">
        <v>4178.54</v>
      </c>
      <c r="D34" s="21">
        <v>3898.76</v>
      </c>
      <c r="E34" s="21">
        <v>2895.59</v>
      </c>
      <c r="F34" s="21">
        <v>1524.33</v>
      </c>
      <c r="G34" s="21">
        <v>846.1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3">
        <f t="shared" si="0"/>
        <v>13343.32</v>
      </c>
      <c r="T34" s="52">
        <f t="shared" si="2"/>
        <v>13343.32</v>
      </c>
      <c r="U34" s="74"/>
      <c r="V34" s="74"/>
      <c r="W34" s="71"/>
      <c r="X34" s="17"/>
    </row>
    <row r="35" spans="1:56" s="43" customFormat="1" ht="15.75" customHeight="1" thickBot="1">
      <c r="A35" s="51"/>
      <c r="B35" s="51" t="s">
        <v>28</v>
      </c>
      <c r="C35" s="51">
        <f>SUM(C5:C34)</f>
        <v>812386.0000000001</v>
      </c>
      <c r="D35" s="51">
        <f aca="true" t="shared" si="3" ref="D35:Q35">SUM(D5:D34)</f>
        <v>919207.9799999995</v>
      </c>
      <c r="E35" s="51">
        <f t="shared" si="3"/>
        <v>802602.6300000001</v>
      </c>
      <c r="F35" s="51">
        <f t="shared" si="3"/>
        <v>107798.87000000001</v>
      </c>
      <c r="G35" s="51">
        <f t="shared" si="3"/>
        <v>110997.62</v>
      </c>
      <c r="H35" s="51">
        <f t="shared" si="3"/>
        <v>9702.769999999999</v>
      </c>
      <c r="I35" s="51">
        <f t="shared" si="3"/>
        <v>0</v>
      </c>
      <c r="J35" s="51">
        <f>SUM(J5:J34)</f>
        <v>3047.67</v>
      </c>
      <c r="K35" s="51">
        <f t="shared" si="3"/>
        <v>15843.73</v>
      </c>
      <c r="L35" s="51">
        <f t="shared" si="3"/>
        <v>11832.75</v>
      </c>
      <c r="M35" s="51">
        <f t="shared" si="3"/>
        <v>190165.83000000002</v>
      </c>
      <c r="N35" s="51">
        <f t="shared" si="3"/>
        <v>15941.269999999999</v>
      </c>
      <c r="O35" s="51">
        <f t="shared" si="3"/>
        <v>56748.369999999995</v>
      </c>
      <c r="P35" s="51">
        <f t="shared" si="3"/>
        <v>7497.81</v>
      </c>
      <c r="Q35" s="51">
        <f t="shared" si="3"/>
        <v>38941.4</v>
      </c>
      <c r="R35" s="51">
        <f t="shared" si="1"/>
        <v>349721.60000000003</v>
      </c>
      <c r="S35" s="63">
        <f t="shared" si="0"/>
        <v>3102714.6999999997</v>
      </c>
      <c r="T35" s="73">
        <f t="shared" si="2"/>
        <v>2752993.0999999996</v>
      </c>
      <c r="U35" s="77"/>
      <c r="V35" s="74"/>
      <c r="W35" s="71"/>
      <c r="X35" s="1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3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5"/>
      <c r="W38" s="71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5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D24" sqref="D24"/>
    </sheetView>
  </sheetViews>
  <sheetFormatPr defaultColWidth="9.140625" defaultRowHeight="12.75"/>
  <cols>
    <col min="2" max="2" width="36.57421875" style="0" customWidth="1"/>
    <col min="3" max="3" width="20.8515625" style="0" customWidth="1"/>
    <col min="4" max="4" width="22.00390625" style="0" customWidth="1"/>
    <col min="5" max="5" width="15.28125" style="0" customWidth="1"/>
  </cols>
  <sheetData>
    <row r="3" spans="1:5" ht="15">
      <c r="A3" s="87" t="s">
        <v>92</v>
      </c>
      <c r="B3" s="87"/>
      <c r="C3" s="87"/>
      <c r="D3" s="87"/>
      <c r="E3" s="87"/>
    </row>
    <row r="4" spans="1:5" ht="14.25">
      <c r="A4" s="32"/>
      <c r="B4" s="32"/>
      <c r="C4" s="34"/>
      <c r="D4" s="1"/>
      <c r="E4" s="1"/>
    </row>
    <row r="5" spans="1:5" ht="30">
      <c r="A5" s="61" t="s">
        <v>0</v>
      </c>
      <c r="B5" s="61" t="s">
        <v>1</v>
      </c>
      <c r="C5" s="61" t="s">
        <v>63</v>
      </c>
      <c r="D5" s="61" t="s">
        <v>79</v>
      </c>
      <c r="E5" s="61" t="s">
        <v>78</v>
      </c>
    </row>
    <row r="6" spans="1:5" ht="15.75">
      <c r="A6" s="49">
        <v>1</v>
      </c>
      <c r="B6" s="50" t="s">
        <v>6</v>
      </c>
      <c r="C6" s="6">
        <v>195491.34</v>
      </c>
      <c r="D6" s="6"/>
      <c r="E6" s="6">
        <f>C6+D6</f>
        <v>195491.34</v>
      </c>
    </row>
    <row r="7" spans="1:5" ht="15.75">
      <c r="A7" s="49">
        <v>2</v>
      </c>
      <c r="B7" s="50" t="s">
        <v>7</v>
      </c>
      <c r="C7" s="6">
        <v>13566.42</v>
      </c>
      <c r="D7" s="6"/>
      <c r="E7" s="6">
        <f aca="true" t="shared" si="0" ref="E7:E36">C7+D7</f>
        <v>13566.42</v>
      </c>
    </row>
    <row r="8" spans="1:5" ht="15.75">
      <c r="A8" s="49">
        <v>3</v>
      </c>
      <c r="B8" s="50" t="s">
        <v>8</v>
      </c>
      <c r="C8" s="56"/>
      <c r="D8" s="56"/>
      <c r="E8" s="6">
        <f t="shared" si="0"/>
        <v>0</v>
      </c>
    </row>
    <row r="9" spans="1:5" ht="15.75">
      <c r="A9" s="49">
        <v>4</v>
      </c>
      <c r="B9" s="50" t="s">
        <v>9</v>
      </c>
      <c r="C9" s="56">
        <v>30974.05</v>
      </c>
      <c r="D9" s="56"/>
      <c r="E9" s="6">
        <f t="shared" si="0"/>
        <v>30974.05</v>
      </c>
    </row>
    <row r="10" spans="1:5" ht="15.75">
      <c r="A10" s="49">
        <v>5</v>
      </c>
      <c r="B10" s="50" t="s">
        <v>10</v>
      </c>
      <c r="C10" s="56">
        <v>9220.58</v>
      </c>
      <c r="D10" s="56"/>
      <c r="E10" s="6">
        <f t="shared" si="0"/>
        <v>9220.58</v>
      </c>
    </row>
    <row r="11" spans="1:5" ht="15.75">
      <c r="A11" s="49">
        <v>6</v>
      </c>
      <c r="B11" s="50" t="s">
        <v>54</v>
      </c>
      <c r="C11" s="56">
        <v>28520.95</v>
      </c>
      <c r="D11" s="56"/>
      <c r="E11" s="6">
        <f t="shared" si="0"/>
        <v>28520.95</v>
      </c>
    </row>
    <row r="12" spans="1:5" ht="15.75">
      <c r="A12" s="49">
        <v>7</v>
      </c>
      <c r="B12" s="50" t="s">
        <v>11</v>
      </c>
      <c r="C12" s="56">
        <v>158076.97</v>
      </c>
      <c r="D12" s="56"/>
      <c r="E12" s="6">
        <f t="shared" si="0"/>
        <v>158076.97</v>
      </c>
    </row>
    <row r="13" spans="1:5" ht="15.75">
      <c r="A13" s="49">
        <v>8</v>
      </c>
      <c r="B13" s="50" t="s">
        <v>12</v>
      </c>
      <c r="C13" s="56">
        <v>1180.7</v>
      </c>
      <c r="D13" s="56"/>
      <c r="E13" s="6">
        <f t="shared" si="0"/>
        <v>1180.7</v>
      </c>
    </row>
    <row r="14" spans="1:5" ht="15.75">
      <c r="A14" s="49">
        <v>9</v>
      </c>
      <c r="B14" s="50" t="s">
        <v>13</v>
      </c>
      <c r="C14" s="56">
        <v>852.25</v>
      </c>
      <c r="D14" s="56"/>
      <c r="E14" s="6">
        <f t="shared" si="0"/>
        <v>852.25</v>
      </c>
    </row>
    <row r="15" spans="1:5" ht="15.75">
      <c r="A15" s="49">
        <v>10</v>
      </c>
      <c r="B15" s="50" t="s">
        <v>14</v>
      </c>
      <c r="C15" s="56"/>
      <c r="D15" s="56"/>
      <c r="E15" s="6">
        <f t="shared" si="0"/>
        <v>0</v>
      </c>
    </row>
    <row r="16" spans="1:5" ht="15.75">
      <c r="A16" s="49">
        <v>11</v>
      </c>
      <c r="B16" s="50" t="s">
        <v>15</v>
      </c>
      <c r="C16" s="56">
        <v>26802.15</v>
      </c>
      <c r="D16" s="56"/>
      <c r="E16" s="6">
        <f t="shared" si="0"/>
        <v>26802.15</v>
      </c>
    </row>
    <row r="17" spans="1:5" ht="15.75">
      <c r="A17" s="49">
        <v>12</v>
      </c>
      <c r="B17" s="50" t="s">
        <v>16</v>
      </c>
      <c r="C17" s="56"/>
      <c r="D17" s="56"/>
      <c r="E17" s="6">
        <f t="shared" si="0"/>
        <v>0</v>
      </c>
    </row>
    <row r="18" spans="1:5" ht="15.75">
      <c r="A18" s="49">
        <v>13</v>
      </c>
      <c r="B18" s="50" t="s">
        <v>17</v>
      </c>
      <c r="C18" s="56"/>
      <c r="D18" s="56"/>
      <c r="E18" s="6">
        <f t="shared" si="0"/>
        <v>0</v>
      </c>
    </row>
    <row r="19" spans="1:5" ht="15.75">
      <c r="A19" s="49">
        <v>14</v>
      </c>
      <c r="B19" s="50" t="s">
        <v>18</v>
      </c>
      <c r="C19" s="56">
        <v>292.02</v>
      </c>
      <c r="D19" s="56"/>
      <c r="E19" s="6">
        <f t="shared" si="0"/>
        <v>292.02</v>
      </c>
    </row>
    <row r="20" spans="1:5" ht="15.75">
      <c r="A20" s="49">
        <v>15</v>
      </c>
      <c r="B20" s="50" t="s">
        <v>19</v>
      </c>
      <c r="C20" s="56">
        <v>14968.31</v>
      </c>
      <c r="D20" s="56"/>
      <c r="E20" s="6">
        <f t="shared" si="0"/>
        <v>14968.31</v>
      </c>
    </row>
    <row r="21" spans="1:5" ht="15.75">
      <c r="A21" s="49">
        <v>16</v>
      </c>
      <c r="B21" s="50" t="s">
        <v>20</v>
      </c>
      <c r="C21" s="56"/>
      <c r="D21" s="56"/>
      <c r="E21" s="6">
        <f t="shared" si="0"/>
        <v>0</v>
      </c>
    </row>
    <row r="22" spans="1:5" ht="15.75">
      <c r="A22" s="49">
        <v>17</v>
      </c>
      <c r="B22" s="50" t="s">
        <v>21</v>
      </c>
      <c r="C22" s="56"/>
      <c r="D22" s="56"/>
      <c r="E22" s="6">
        <f t="shared" si="0"/>
        <v>0</v>
      </c>
    </row>
    <row r="23" spans="1:5" ht="15.75">
      <c r="A23" s="49">
        <v>18</v>
      </c>
      <c r="B23" s="50" t="s">
        <v>22</v>
      </c>
      <c r="C23" s="56">
        <v>67743.64</v>
      </c>
      <c r="D23" s="56">
        <v>23340.73</v>
      </c>
      <c r="E23" s="6">
        <f t="shared" si="0"/>
        <v>91084.37</v>
      </c>
    </row>
    <row r="24" spans="1:5" ht="15.75">
      <c r="A24" s="49">
        <v>19</v>
      </c>
      <c r="B24" s="50" t="s">
        <v>23</v>
      </c>
      <c r="C24" s="56">
        <v>48831.28</v>
      </c>
      <c r="D24" s="56"/>
      <c r="E24" s="6">
        <f t="shared" si="0"/>
        <v>48831.28</v>
      </c>
    </row>
    <row r="25" spans="1:5" ht="15.75">
      <c r="A25" s="49">
        <v>20</v>
      </c>
      <c r="B25" s="50" t="s">
        <v>24</v>
      </c>
      <c r="C25" s="56">
        <v>75.13</v>
      </c>
      <c r="D25" s="56"/>
      <c r="E25" s="6">
        <f t="shared" si="0"/>
        <v>75.13</v>
      </c>
    </row>
    <row r="26" spans="1:5" ht="15.75">
      <c r="A26" s="49">
        <v>21</v>
      </c>
      <c r="B26" s="50" t="s">
        <v>25</v>
      </c>
      <c r="C26" s="56"/>
      <c r="D26" s="56"/>
      <c r="E26" s="6">
        <f t="shared" si="0"/>
        <v>0</v>
      </c>
    </row>
    <row r="27" spans="1:5" ht="15.75">
      <c r="A27" s="49">
        <v>22</v>
      </c>
      <c r="B27" s="50" t="s">
        <v>26</v>
      </c>
      <c r="C27" s="56">
        <v>107864.66</v>
      </c>
      <c r="D27" s="56"/>
      <c r="E27" s="6">
        <f t="shared" si="0"/>
        <v>107864.66</v>
      </c>
    </row>
    <row r="28" spans="1:5" ht="15.75">
      <c r="A28" s="49">
        <v>23</v>
      </c>
      <c r="B28" s="50" t="s">
        <v>27</v>
      </c>
      <c r="C28" s="56">
        <v>11735.26</v>
      </c>
      <c r="D28" s="56"/>
      <c r="E28" s="6">
        <f t="shared" si="0"/>
        <v>11735.26</v>
      </c>
    </row>
    <row r="29" spans="1:5" ht="15.75">
      <c r="A29" s="49">
        <v>24</v>
      </c>
      <c r="B29" s="50" t="s">
        <v>37</v>
      </c>
      <c r="C29" s="56"/>
      <c r="D29" s="56"/>
      <c r="E29" s="6">
        <f t="shared" si="0"/>
        <v>0</v>
      </c>
    </row>
    <row r="30" spans="1:5" ht="15.75">
      <c r="A30" s="49">
        <v>25</v>
      </c>
      <c r="B30" s="50" t="s">
        <v>38</v>
      </c>
      <c r="C30" s="56">
        <v>24954.09</v>
      </c>
      <c r="D30" s="56"/>
      <c r="E30" s="6">
        <f t="shared" si="0"/>
        <v>24954.09</v>
      </c>
    </row>
    <row r="31" spans="1:5" ht="15.75">
      <c r="A31" s="49">
        <v>26</v>
      </c>
      <c r="B31" s="50" t="s">
        <v>40</v>
      </c>
      <c r="C31" s="56"/>
      <c r="D31" s="56"/>
      <c r="E31" s="6">
        <f t="shared" si="0"/>
        <v>0</v>
      </c>
    </row>
    <row r="32" spans="1:5" ht="15.75">
      <c r="A32" s="49">
        <v>27</v>
      </c>
      <c r="B32" s="50" t="s">
        <v>42</v>
      </c>
      <c r="C32" s="56">
        <v>105.55</v>
      </c>
      <c r="D32" s="56"/>
      <c r="E32" s="6">
        <f t="shared" si="0"/>
        <v>105.55</v>
      </c>
    </row>
    <row r="33" spans="1:5" ht="15.75">
      <c r="A33" s="49">
        <v>28</v>
      </c>
      <c r="B33" s="50" t="s">
        <v>55</v>
      </c>
      <c r="C33" s="56"/>
      <c r="D33" s="56"/>
      <c r="E33" s="6">
        <f t="shared" si="0"/>
        <v>0</v>
      </c>
    </row>
    <row r="34" spans="1:5" ht="15.75">
      <c r="A34" s="49">
        <v>29</v>
      </c>
      <c r="B34" s="50" t="s">
        <v>56</v>
      </c>
      <c r="C34" s="56"/>
      <c r="D34" s="56"/>
      <c r="E34" s="6">
        <f t="shared" si="0"/>
        <v>0</v>
      </c>
    </row>
    <row r="35" spans="1:5" ht="15.75">
      <c r="A35" s="49">
        <v>30</v>
      </c>
      <c r="B35" s="50" t="s">
        <v>65</v>
      </c>
      <c r="C35" s="56"/>
      <c r="D35" s="56"/>
      <c r="E35" s="6">
        <f t="shared" si="0"/>
        <v>0</v>
      </c>
    </row>
    <row r="36" spans="1:5" ht="15.75">
      <c r="A36" s="51"/>
      <c r="B36" s="51" t="s">
        <v>28</v>
      </c>
      <c r="C36" s="57">
        <f>SUM(C6:C35)</f>
        <v>741255.3500000001</v>
      </c>
      <c r="D36" s="56">
        <f>SUM(D6:D35)</f>
        <v>23340.73</v>
      </c>
      <c r="E36" s="6">
        <f t="shared" si="0"/>
        <v>764596.0800000001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H36" sqref="H36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4" t="s">
        <v>94</v>
      </c>
      <c r="B3" s="54"/>
      <c r="C3" s="54"/>
      <c r="D3" s="54"/>
      <c r="E3" s="54"/>
      <c r="F3" s="54"/>
      <c r="G3" s="54"/>
    </row>
    <row r="4" spans="1:7" ht="14.25">
      <c r="A4" s="83"/>
      <c r="B4" s="83"/>
      <c r="C4" s="83"/>
      <c r="D4" s="32"/>
      <c r="E4" s="32"/>
      <c r="F4" s="32"/>
      <c r="G4" s="32"/>
    </row>
    <row r="5" spans="1:7" ht="15.75">
      <c r="A5" s="44" t="s">
        <v>0</v>
      </c>
      <c r="B5" s="45" t="s">
        <v>1</v>
      </c>
      <c r="C5" s="44" t="s">
        <v>93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28444.9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1253.61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29698.510000000002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H36" sqref="H36"/>
    </sheetView>
  </sheetViews>
  <sheetFormatPr defaultColWidth="9.140625" defaultRowHeight="12.75"/>
  <cols>
    <col min="2" max="2" width="30.421875" style="0" customWidth="1"/>
    <col min="3" max="3" width="11.140625" style="0" bestFit="1" customWidth="1"/>
    <col min="8" max="8" width="12.7109375" style="0" customWidth="1"/>
  </cols>
  <sheetData>
    <row r="3" spans="1:8" ht="15">
      <c r="A3" s="85" t="s">
        <v>95</v>
      </c>
      <c r="B3" s="85"/>
      <c r="C3" s="85"/>
      <c r="D3" s="85"/>
      <c r="E3" s="85"/>
      <c r="F3" s="85"/>
      <c r="G3" s="85"/>
      <c r="H3" s="85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64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>
        <v>1214.34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/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>
        <v>377.79</v>
      </c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404.77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404.77</v>
      </c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>
        <v>404.78</v>
      </c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2806.45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39"/>
  <sheetViews>
    <sheetView view="pageBreakPreview" zoomScale="60" workbookViewId="0" topLeftCell="A1">
      <selection activeCell="K27" sqref="K27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9" width="11.57421875" style="0" customWidth="1"/>
    <col min="10" max="10" width="18.00390625" style="0" bestFit="1" customWidth="1"/>
    <col min="11" max="11" width="11.421875" style="0" customWidth="1"/>
    <col min="12" max="12" width="15.00390625" style="0" customWidth="1"/>
  </cols>
  <sheetData>
    <row r="3" spans="1:15" ht="15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</row>
    <row r="5" spans="1:15" ht="30">
      <c r="A5" s="60" t="s">
        <v>0</v>
      </c>
      <c r="B5" s="60" t="s">
        <v>1</v>
      </c>
      <c r="C5" s="60" t="s">
        <v>66</v>
      </c>
      <c r="D5" s="60" t="s">
        <v>67</v>
      </c>
      <c r="E5" s="60" t="s">
        <v>69</v>
      </c>
      <c r="F5" s="60" t="s">
        <v>70</v>
      </c>
      <c r="G5" s="60" t="s">
        <v>72</v>
      </c>
      <c r="H5" s="60" t="s">
        <v>80</v>
      </c>
      <c r="I5" s="60" t="s">
        <v>81</v>
      </c>
      <c r="J5" s="60" t="s">
        <v>76</v>
      </c>
      <c r="K5" s="60" t="s">
        <v>77</v>
      </c>
      <c r="L5" s="61" t="s">
        <v>68</v>
      </c>
      <c r="M5" s="32"/>
      <c r="N5" s="32"/>
      <c r="O5" s="32"/>
    </row>
    <row r="6" spans="1:15" ht="15.75">
      <c r="A6" s="49">
        <v>1</v>
      </c>
      <c r="B6" s="50" t="s">
        <v>6</v>
      </c>
      <c r="C6" s="6">
        <v>1832.71</v>
      </c>
      <c r="D6" s="6">
        <v>6281.91</v>
      </c>
      <c r="E6" s="6">
        <v>6608.09</v>
      </c>
      <c r="F6" s="6"/>
      <c r="G6" s="6"/>
      <c r="H6" s="6"/>
      <c r="I6" s="6"/>
      <c r="J6" s="6">
        <v>5475.02</v>
      </c>
      <c r="K6" s="6"/>
      <c r="L6" s="58">
        <f>C6+D6+E6+F6+G6+H6+I6+J6+K6</f>
        <v>20197.73</v>
      </c>
      <c r="M6" s="32"/>
      <c r="N6" s="32"/>
      <c r="O6" s="32"/>
    </row>
    <row r="7" spans="1:12" ht="15.75">
      <c r="A7" s="49">
        <v>2</v>
      </c>
      <c r="B7" s="50" t="s">
        <v>7</v>
      </c>
      <c r="C7" s="6">
        <v>934.53</v>
      </c>
      <c r="D7" s="6">
        <v>3902.74</v>
      </c>
      <c r="E7" s="6"/>
      <c r="F7" s="6"/>
      <c r="G7" s="6"/>
      <c r="H7" s="6"/>
      <c r="I7" s="6"/>
      <c r="J7" s="6">
        <v>3818.1</v>
      </c>
      <c r="K7" s="6"/>
      <c r="L7" s="58">
        <f aca="true" t="shared" si="0" ref="L7:L36">C7+D7+E7+F7+G7+H7+I7+J7+K7</f>
        <v>8655.369999999999</v>
      </c>
    </row>
    <row r="8" spans="1:12" ht="15.75">
      <c r="A8" s="49">
        <v>3</v>
      </c>
      <c r="B8" s="50" t="s">
        <v>8</v>
      </c>
      <c r="C8" s="6">
        <v>311.51</v>
      </c>
      <c r="D8" s="6">
        <v>668.8</v>
      </c>
      <c r="E8" s="6"/>
      <c r="F8" s="6"/>
      <c r="G8" s="6"/>
      <c r="H8" s="6"/>
      <c r="I8" s="6"/>
      <c r="J8" s="6">
        <v>2768.88</v>
      </c>
      <c r="K8" s="6"/>
      <c r="L8" s="58">
        <f t="shared" si="0"/>
        <v>3749.19</v>
      </c>
    </row>
    <row r="9" spans="1:12" ht="15.75">
      <c r="A9" s="49">
        <v>4</v>
      </c>
      <c r="B9" s="50" t="s">
        <v>9</v>
      </c>
      <c r="C9" s="6">
        <v>1557.55</v>
      </c>
      <c r="D9" s="6">
        <v>5897.95</v>
      </c>
      <c r="E9" s="6">
        <v>437.68</v>
      </c>
      <c r="F9" s="6">
        <v>32856.56</v>
      </c>
      <c r="G9" s="6"/>
      <c r="H9" s="6"/>
      <c r="I9" s="6"/>
      <c r="J9" s="6">
        <v>4285.6</v>
      </c>
      <c r="K9" s="6"/>
      <c r="L9" s="58">
        <f t="shared" si="0"/>
        <v>45035.34</v>
      </c>
    </row>
    <row r="10" spans="1:12" ht="15.75">
      <c r="A10" s="49">
        <v>5</v>
      </c>
      <c r="B10" s="50" t="s">
        <v>10</v>
      </c>
      <c r="C10" s="6">
        <v>934.53</v>
      </c>
      <c r="D10" s="6">
        <v>5689.02</v>
      </c>
      <c r="E10" s="6">
        <v>408.5</v>
      </c>
      <c r="F10" s="6"/>
      <c r="G10" s="6"/>
      <c r="H10" s="6">
        <v>3396.65</v>
      </c>
      <c r="I10" s="6"/>
      <c r="J10" s="6">
        <v>10586.85</v>
      </c>
      <c r="K10" s="6"/>
      <c r="L10" s="58">
        <f t="shared" si="0"/>
        <v>21015.550000000003</v>
      </c>
    </row>
    <row r="11" spans="1:12" ht="15.75">
      <c r="A11" s="49">
        <v>6</v>
      </c>
      <c r="B11" s="50" t="s">
        <v>54</v>
      </c>
      <c r="C11" s="6">
        <v>623.02</v>
      </c>
      <c r="D11" s="6">
        <v>5001.48</v>
      </c>
      <c r="E11" s="6"/>
      <c r="F11" s="6"/>
      <c r="G11" s="6"/>
      <c r="H11" s="6"/>
      <c r="I11" s="6"/>
      <c r="J11" s="6">
        <v>14571.63</v>
      </c>
      <c r="K11" s="6"/>
      <c r="L11" s="58">
        <f t="shared" si="0"/>
        <v>20196.129999999997</v>
      </c>
    </row>
    <row r="12" spans="1:12" ht="15.75">
      <c r="A12" s="49">
        <v>7</v>
      </c>
      <c r="B12" s="50" t="s">
        <v>11</v>
      </c>
      <c r="C12" s="6">
        <v>623.02</v>
      </c>
      <c r="D12" s="6">
        <v>613.77</v>
      </c>
      <c r="E12" s="6">
        <v>2313.68</v>
      </c>
      <c r="F12" s="6">
        <v>20908.72</v>
      </c>
      <c r="G12" s="6"/>
      <c r="H12" s="6"/>
      <c r="I12" s="6"/>
      <c r="J12" s="6">
        <v>1926.28</v>
      </c>
      <c r="K12" s="6"/>
      <c r="L12" s="58">
        <f t="shared" si="0"/>
        <v>26385.47</v>
      </c>
    </row>
    <row r="13" spans="1:12" ht="15.75">
      <c r="A13" s="49">
        <v>8</v>
      </c>
      <c r="B13" s="50" t="s">
        <v>12</v>
      </c>
      <c r="C13" s="6">
        <v>2803.59</v>
      </c>
      <c r="D13" s="6">
        <v>4406.45</v>
      </c>
      <c r="E13" s="6"/>
      <c r="F13" s="6"/>
      <c r="G13" s="6"/>
      <c r="H13" s="6"/>
      <c r="I13" s="6"/>
      <c r="J13" s="6">
        <v>2793.06</v>
      </c>
      <c r="K13" s="6"/>
      <c r="L13" s="58">
        <f t="shared" si="0"/>
        <v>10003.1</v>
      </c>
    </row>
    <row r="14" spans="1:12" ht="15.75">
      <c r="A14" s="49">
        <v>9</v>
      </c>
      <c r="B14" s="50" t="s">
        <v>13</v>
      </c>
      <c r="C14" s="6">
        <v>1557.54</v>
      </c>
      <c r="D14" s="6">
        <v>5185.3</v>
      </c>
      <c r="E14" s="6"/>
      <c r="F14" s="6"/>
      <c r="G14" s="6"/>
      <c r="H14" s="6"/>
      <c r="I14" s="6"/>
      <c r="J14" s="6">
        <v>8112.92</v>
      </c>
      <c r="K14" s="6"/>
      <c r="L14" s="58">
        <f t="shared" si="0"/>
        <v>14855.76</v>
      </c>
    </row>
    <row r="15" spans="1:12" ht="15.75">
      <c r="A15" s="49">
        <v>10</v>
      </c>
      <c r="B15" s="50" t="s">
        <v>14</v>
      </c>
      <c r="C15" s="6">
        <v>934.53</v>
      </c>
      <c r="D15" s="6">
        <v>1433.14</v>
      </c>
      <c r="E15" s="6"/>
      <c r="F15" s="6"/>
      <c r="G15" s="6"/>
      <c r="H15" s="6"/>
      <c r="I15" s="6"/>
      <c r="J15" s="6">
        <v>2983.97</v>
      </c>
      <c r="K15" s="6"/>
      <c r="L15" s="58">
        <f t="shared" si="0"/>
        <v>5351.639999999999</v>
      </c>
    </row>
    <row r="16" spans="1:12" ht="15.75">
      <c r="A16" s="49">
        <v>11</v>
      </c>
      <c r="B16" s="50" t="s">
        <v>15</v>
      </c>
      <c r="C16" s="6">
        <v>1832.71</v>
      </c>
      <c r="D16" s="6">
        <v>15542.59</v>
      </c>
      <c r="E16" s="6">
        <v>1391.58</v>
      </c>
      <c r="F16" s="6"/>
      <c r="G16" s="6"/>
      <c r="H16" s="6"/>
      <c r="I16" s="6"/>
      <c r="J16" s="6">
        <v>9967.33</v>
      </c>
      <c r="K16" s="6"/>
      <c r="L16" s="58">
        <f t="shared" si="0"/>
        <v>28734.21</v>
      </c>
    </row>
    <row r="17" spans="1:12" ht="15.75">
      <c r="A17" s="49">
        <v>12</v>
      </c>
      <c r="B17" s="50" t="s">
        <v>16</v>
      </c>
      <c r="C17" s="6"/>
      <c r="D17" s="6">
        <v>2455.08</v>
      </c>
      <c r="E17" s="6"/>
      <c r="F17" s="6"/>
      <c r="G17" s="6"/>
      <c r="H17" s="6"/>
      <c r="I17" s="6"/>
      <c r="J17" s="6">
        <v>2845.27</v>
      </c>
      <c r="K17" s="6"/>
      <c r="L17" s="58">
        <f t="shared" si="0"/>
        <v>5300.35</v>
      </c>
    </row>
    <row r="18" spans="1:12" ht="15.75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>
        <v>310.74</v>
      </c>
      <c r="K18" s="6"/>
      <c r="L18" s="58">
        <f t="shared" si="0"/>
        <v>310.74</v>
      </c>
    </row>
    <row r="19" spans="1:12" ht="15.75">
      <c r="A19" s="49">
        <v>14</v>
      </c>
      <c r="B19" s="50" t="s">
        <v>18</v>
      </c>
      <c r="C19" s="6">
        <v>1173.34</v>
      </c>
      <c r="D19" s="6">
        <v>2620.17</v>
      </c>
      <c r="E19" s="6"/>
      <c r="F19" s="6"/>
      <c r="G19" s="6"/>
      <c r="H19" s="6"/>
      <c r="I19" s="6"/>
      <c r="J19" s="6">
        <v>5164.63</v>
      </c>
      <c r="K19" s="6"/>
      <c r="L19" s="58">
        <f t="shared" si="0"/>
        <v>8958.14</v>
      </c>
    </row>
    <row r="20" spans="1:12" ht="15.75">
      <c r="A20" s="49">
        <v>15</v>
      </c>
      <c r="B20" s="50" t="s">
        <v>19</v>
      </c>
      <c r="C20" s="6">
        <v>2492.05</v>
      </c>
      <c r="D20" s="6">
        <v>1743.65</v>
      </c>
      <c r="E20" s="6">
        <v>476.95</v>
      </c>
      <c r="F20" s="6">
        <v>2986.96</v>
      </c>
      <c r="G20" s="6">
        <v>3957.14</v>
      </c>
      <c r="H20" s="6"/>
      <c r="I20" s="6"/>
      <c r="J20" s="6">
        <v>9062.1</v>
      </c>
      <c r="K20" s="6">
        <v>794.72</v>
      </c>
      <c r="L20" s="58">
        <f t="shared" si="0"/>
        <v>21513.57</v>
      </c>
    </row>
    <row r="21" spans="1:12" ht="15.75">
      <c r="A21" s="49">
        <v>16</v>
      </c>
      <c r="B21" s="50" t="s">
        <v>20</v>
      </c>
      <c r="C21" s="6"/>
      <c r="D21" s="6">
        <v>657.61</v>
      </c>
      <c r="E21" s="6"/>
      <c r="F21" s="6"/>
      <c r="G21" s="6"/>
      <c r="H21" s="6"/>
      <c r="I21" s="6"/>
      <c r="J21" s="6">
        <v>233.59</v>
      </c>
      <c r="K21" s="6"/>
      <c r="L21" s="58">
        <f t="shared" si="0"/>
        <v>891.2</v>
      </c>
    </row>
    <row r="22" spans="1:12" ht="15.75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>
        <v>656.91</v>
      </c>
      <c r="K22" s="6"/>
      <c r="L22" s="58">
        <f t="shared" si="0"/>
        <v>656.91</v>
      </c>
    </row>
    <row r="23" spans="1:12" ht="15.75">
      <c r="A23" s="49">
        <v>18</v>
      </c>
      <c r="B23" s="50" t="s">
        <v>22</v>
      </c>
      <c r="C23" s="6">
        <v>2492</v>
      </c>
      <c r="D23" s="6">
        <v>6500.43</v>
      </c>
      <c r="E23" s="6">
        <v>476.94</v>
      </c>
      <c r="F23" s="6">
        <v>2986.96</v>
      </c>
      <c r="G23" s="6"/>
      <c r="H23" s="6"/>
      <c r="I23" s="6"/>
      <c r="J23" s="6">
        <v>7839.6</v>
      </c>
      <c r="K23" s="6">
        <v>794.72</v>
      </c>
      <c r="L23" s="58">
        <f t="shared" si="0"/>
        <v>21090.65</v>
      </c>
    </row>
    <row r="24" spans="1:12" ht="15.75">
      <c r="A24" s="49">
        <v>19</v>
      </c>
      <c r="B24" s="50" t="s">
        <v>23</v>
      </c>
      <c r="C24" s="6"/>
      <c r="D24" s="6">
        <v>9008.41</v>
      </c>
      <c r="E24" s="6"/>
      <c r="F24" s="6"/>
      <c r="G24" s="6"/>
      <c r="H24" s="6"/>
      <c r="I24" s="6"/>
      <c r="J24" s="6">
        <v>7344.05</v>
      </c>
      <c r="K24" s="6"/>
      <c r="L24" s="58">
        <f t="shared" si="0"/>
        <v>16352.46</v>
      </c>
    </row>
    <row r="25" spans="1:12" ht="15.75">
      <c r="A25" s="49">
        <v>20</v>
      </c>
      <c r="B25" s="50" t="s">
        <v>24</v>
      </c>
      <c r="C25" s="6">
        <v>311.51</v>
      </c>
      <c r="D25" s="6">
        <v>2054.17</v>
      </c>
      <c r="E25" s="6"/>
      <c r="F25" s="6"/>
      <c r="G25" s="6"/>
      <c r="H25" s="6"/>
      <c r="I25" s="6"/>
      <c r="J25" s="6">
        <v>1325.22</v>
      </c>
      <c r="K25" s="6"/>
      <c r="L25" s="58">
        <f t="shared" si="0"/>
        <v>3690.9000000000005</v>
      </c>
    </row>
    <row r="26" spans="1:12" ht="15.75">
      <c r="A26" s="49">
        <v>21</v>
      </c>
      <c r="B26" s="50" t="s">
        <v>25</v>
      </c>
      <c r="C26" s="6">
        <v>623.02</v>
      </c>
      <c r="D26" s="6">
        <v>668.8</v>
      </c>
      <c r="E26" s="6"/>
      <c r="F26" s="6"/>
      <c r="G26" s="6"/>
      <c r="H26" s="6"/>
      <c r="I26" s="6"/>
      <c r="J26" s="6">
        <v>2003.71</v>
      </c>
      <c r="K26" s="6"/>
      <c r="L26" s="58">
        <f t="shared" si="0"/>
        <v>3295.5299999999997</v>
      </c>
    </row>
    <row r="27" spans="1:12" ht="15.75">
      <c r="A27" s="49">
        <v>22</v>
      </c>
      <c r="B27" s="50" t="s">
        <v>26</v>
      </c>
      <c r="C27" s="6">
        <v>6230.2</v>
      </c>
      <c r="D27" s="6">
        <v>8893.03</v>
      </c>
      <c r="E27" s="6">
        <v>914.63</v>
      </c>
      <c r="F27" s="6">
        <v>53765.28</v>
      </c>
      <c r="G27" s="6"/>
      <c r="H27" s="6"/>
      <c r="I27" s="6">
        <v>5825.66</v>
      </c>
      <c r="J27" s="6">
        <v>11112.23</v>
      </c>
      <c r="K27" s="6">
        <v>2872.71</v>
      </c>
      <c r="L27" s="58">
        <f t="shared" si="0"/>
        <v>89613.74</v>
      </c>
    </row>
    <row r="28" spans="1:12" ht="15.75">
      <c r="A28" s="49">
        <v>23</v>
      </c>
      <c r="B28" s="50" t="s">
        <v>27</v>
      </c>
      <c r="C28" s="6">
        <v>311.51</v>
      </c>
      <c r="D28" s="6">
        <v>4560.34</v>
      </c>
      <c r="E28" s="6"/>
      <c r="F28" s="6"/>
      <c r="G28" s="6"/>
      <c r="H28" s="6"/>
      <c r="I28" s="6"/>
      <c r="J28" s="6">
        <v>11752.64</v>
      </c>
      <c r="K28" s="6"/>
      <c r="L28" s="58">
        <f t="shared" si="0"/>
        <v>16624.489999999998</v>
      </c>
    </row>
    <row r="29" spans="1:12" ht="15.75">
      <c r="A29" s="49">
        <v>24</v>
      </c>
      <c r="B29" s="50" t="s">
        <v>37</v>
      </c>
      <c r="C29" s="6"/>
      <c r="D29" s="6">
        <v>716.57</v>
      </c>
      <c r="E29" s="6"/>
      <c r="F29" s="6"/>
      <c r="G29" s="6"/>
      <c r="H29" s="6"/>
      <c r="I29" s="6"/>
      <c r="J29" s="6">
        <v>791.23</v>
      </c>
      <c r="K29" s="6"/>
      <c r="L29" s="58">
        <f t="shared" si="0"/>
        <v>1507.8000000000002</v>
      </c>
    </row>
    <row r="30" spans="1:12" ht="15.75">
      <c r="A30" s="49">
        <v>25</v>
      </c>
      <c r="B30" s="50" t="s">
        <v>38</v>
      </c>
      <c r="C30" s="6">
        <v>1557.55</v>
      </c>
      <c r="D30" s="6">
        <v>2364.69</v>
      </c>
      <c r="E30" s="6"/>
      <c r="F30" s="6"/>
      <c r="G30" s="6"/>
      <c r="H30" s="6"/>
      <c r="I30" s="6"/>
      <c r="J30" s="6">
        <v>3456.33</v>
      </c>
      <c r="K30" s="6"/>
      <c r="L30" s="58">
        <f t="shared" si="0"/>
        <v>7378.57</v>
      </c>
    </row>
    <row r="31" spans="1:12" ht="15.75">
      <c r="A31" s="49">
        <v>26</v>
      </c>
      <c r="B31" s="50" t="s">
        <v>40</v>
      </c>
      <c r="C31" s="6"/>
      <c r="D31" s="6">
        <v>716.57</v>
      </c>
      <c r="E31" s="6"/>
      <c r="F31" s="6"/>
      <c r="G31" s="6"/>
      <c r="H31" s="6"/>
      <c r="I31" s="6"/>
      <c r="J31" s="6">
        <v>433.62</v>
      </c>
      <c r="K31" s="6"/>
      <c r="L31" s="58">
        <f t="shared" si="0"/>
        <v>1150.19</v>
      </c>
    </row>
    <row r="32" spans="1:12" ht="15.75">
      <c r="A32" s="49">
        <v>27</v>
      </c>
      <c r="B32" s="50" t="s">
        <v>42</v>
      </c>
      <c r="C32" s="6"/>
      <c r="D32" s="6">
        <v>668.8</v>
      </c>
      <c r="E32" s="6"/>
      <c r="F32" s="6"/>
      <c r="G32" s="6"/>
      <c r="H32" s="6"/>
      <c r="I32" s="6"/>
      <c r="J32" s="6">
        <v>1326.29</v>
      </c>
      <c r="K32" s="6"/>
      <c r="L32" s="58">
        <f t="shared" si="0"/>
        <v>1995.09</v>
      </c>
    </row>
    <row r="33" spans="1:12" ht="15.75">
      <c r="A33" s="49">
        <v>28</v>
      </c>
      <c r="B33" s="50" t="s">
        <v>55</v>
      </c>
      <c r="C33" s="6">
        <v>311.51</v>
      </c>
      <c r="D33" s="6"/>
      <c r="E33" s="6"/>
      <c r="F33" s="6"/>
      <c r="G33" s="6"/>
      <c r="H33" s="6"/>
      <c r="I33" s="6"/>
      <c r="J33" s="6">
        <v>335.22</v>
      </c>
      <c r="K33" s="6"/>
      <c r="L33" s="58">
        <f t="shared" si="0"/>
        <v>646.73</v>
      </c>
    </row>
    <row r="34" spans="1:12" ht="15.75">
      <c r="A34" s="49">
        <v>29</v>
      </c>
      <c r="B34" s="50" t="s">
        <v>56</v>
      </c>
      <c r="C34" s="6"/>
      <c r="D34" s="6"/>
      <c r="E34" s="6"/>
      <c r="F34" s="6"/>
      <c r="G34" s="6"/>
      <c r="H34" s="6"/>
      <c r="I34" s="6"/>
      <c r="J34" s="6">
        <v>796.72</v>
      </c>
      <c r="K34" s="6"/>
      <c r="L34" s="58">
        <f t="shared" si="0"/>
        <v>796.72</v>
      </c>
    </row>
    <row r="35" spans="1:12" ht="15.75">
      <c r="A35" s="49">
        <v>30</v>
      </c>
      <c r="B35" s="50" t="s">
        <v>65</v>
      </c>
      <c r="C35" s="6"/>
      <c r="D35" s="6">
        <v>1330.34</v>
      </c>
      <c r="E35" s="6"/>
      <c r="F35" s="6"/>
      <c r="G35" s="6"/>
      <c r="H35" s="6"/>
      <c r="I35" s="6"/>
      <c r="J35" s="6">
        <v>1362.87</v>
      </c>
      <c r="K35" s="6"/>
      <c r="L35" s="58">
        <f t="shared" si="0"/>
        <v>2693.21</v>
      </c>
    </row>
    <row r="36" spans="1:12" ht="15.75">
      <c r="A36" s="51"/>
      <c r="B36" s="51" t="s">
        <v>28</v>
      </c>
      <c r="C36" s="65">
        <f aca="true" t="shared" si="1" ref="C36:K36">SUM(C6:C35)</f>
        <v>29447.929999999997</v>
      </c>
      <c r="D36" s="65">
        <f t="shared" si="1"/>
        <v>99581.81000000001</v>
      </c>
      <c r="E36" s="65">
        <f t="shared" si="1"/>
        <v>13028.050000000001</v>
      </c>
      <c r="F36" s="65">
        <f t="shared" si="1"/>
        <v>113504.48</v>
      </c>
      <c r="G36" s="65">
        <f t="shared" si="1"/>
        <v>3957.14</v>
      </c>
      <c r="H36" s="65">
        <f t="shared" si="1"/>
        <v>3396.65</v>
      </c>
      <c r="I36" s="65">
        <f t="shared" si="1"/>
        <v>5825.66</v>
      </c>
      <c r="J36" s="65">
        <f>SUM(J6:J35)</f>
        <v>135442.61000000002</v>
      </c>
      <c r="K36" s="65">
        <f t="shared" si="1"/>
        <v>4462.15</v>
      </c>
      <c r="L36" s="58">
        <f t="shared" si="0"/>
        <v>408646.4800000001</v>
      </c>
    </row>
    <row r="37" ht="12.75">
      <c r="C37" s="62"/>
    </row>
    <row r="38" ht="12.75">
      <c r="C38" s="3"/>
    </row>
    <row r="39" spans="8:11" ht="12.75">
      <c r="H39" s="3"/>
      <c r="I39" s="3"/>
      <c r="J39" s="3"/>
      <c r="K39" s="3"/>
    </row>
  </sheetData>
  <printOptions/>
  <pageMargins left="0.75" right="0.75" top="1" bottom="1" header="0.5" footer="0.5"/>
  <pageSetup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F18" sqref="F18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4" t="s">
        <v>98</v>
      </c>
      <c r="B3" s="54"/>
      <c r="C3" s="54"/>
    </row>
    <row r="4" spans="1:3" ht="14.25">
      <c r="A4" s="83"/>
      <c r="B4" s="83"/>
      <c r="C4" s="83"/>
    </row>
    <row r="5" spans="1:3" ht="15.75">
      <c r="A5" s="44" t="s">
        <v>0</v>
      </c>
      <c r="B5" s="45" t="s">
        <v>1</v>
      </c>
      <c r="C5" s="45" t="s">
        <v>99</v>
      </c>
    </row>
    <row r="6" spans="1:3" ht="15.75">
      <c r="A6" s="49">
        <v>1</v>
      </c>
      <c r="B6" s="50" t="s">
        <v>6</v>
      </c>
      <c r="C6" s="56"/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/>
    </row>
    <row r="10" spans="1:3" ht="15.75">
      <c r="A10" s="49">
        <v>5</v>
      </c>
      <c r="B10" s="50" t="s">
        <v>10</v>
      </c>
      <c r="C10" s="56"/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10136.65</v>
      </c>
    </row>
    <row r="13" spans="1:3" ht="15.75">
      <c r="A13" s="49">
        <v>8</v>
      </c>
      <c r="B13" s="50" t="s">
        <v>12</v>
      </c>
      <c r="C13" s="56"/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/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/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/>
    </row>
    <row r="24" spans="1:3" ht="15.75">
      <c r="A24" s="49">
        <v>19</v>
      </c>
      <c r="B24" s="50" t="s">
        <v>23</v>
      </c>
      <c r="C24" s="56"/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A3" sqref="A3:D36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4" t="s">
        <v>97</v>
      </c>
      <c r="B3" s="54"/>
      <c r="C3" s="54"/>
      <c r="D3" s="54"/>
      <c r="E3" s="54"/>
      <c r="F3" s="54"/>
    </row>
    <row r="4" spans="1:6" ht="14.25">
      <c r="A4" s="83"/>
      <c r="B4" s="83"/>
      <c r="C4" s="83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61</v>
      </c>
      <c r="D5" s="45" t="s">
        <v>62</v>
      </c>
    </row>
    <row r="6" spans="1:4" ht="15.75">
      <c r="A6" s="49">
        <v>1</v>
      </c>
      <c r="B6" s="50" t="s">
        <v>6</v>
      </c>
      <c r="C6" s="56"/>
      <c r="D6" s="56"/>
    </row>
    <row r="7" spans="1:4" ht="15.75">
      <c r="A7" s="49">
        <v>2</v>
      </c>
      <c r="B7" s="50" t="s">
        <v>7</v>
      </c>
      <c r="C7" s="56"/>
      <c r="D7" s="56"/>
    </row>
    <row r="8" spans="1:4" ht="15.75">
      <c r="A8" s="49">
        <v>3</v>
      </c>
      <c r="B8" s="50" t="s">
        <v>8</v>
      </c>
      <c r="C8" s="56"/>
      <c r="D8" s="56"/>
    </row>
    <row r="9" spans="1:4" ht="15.75">
      <c r="A9" s="49">
        <v>4</v>
      </c>
      <c r="B9" s="50" t="s">
        <v>9</v>
      </c>
      <c r="C9" s="56"/>
      <c r="D9" s="56"/>
    </row>
    <row r="10" spans="1:4" ht="15.75">
      <c r="A10" s="49">
        <v>5</v>
      </c>
      <c r="B10" s="50" t="s">
        <v>10</v>
      </c>
      <c r="C10" s="56"/>
      <c r="D10" s="56"/>
    </row>
    <row r="11" spans="1:4" ht="15.75">
      <c r="A11" s="49">
        <v>6</v>
      </c>
      <c r="B11" s="50" t="s">
        <v>54</v>
      </c>
      <c r="C11" s="56"/>
      <c r="D11" s="56"/>
    </row>
    <row r="12" spans="1:4" ht="15.75">
      <c r="A12" s="49">
        <v>7</v>
      </c>
      <c r="B12" s="50" t="s">
        <v>11</v>
      </c>
      <c r="C12" s="56"/>
      <c r="D12" s="56"/>
    </row>
    <row r="13" spans="1:4" ht="15.75">
      <c r="A13" s="49">
        <v>8</v>
      </c>
      <c r="B13" s="50" t="s">
        <v>12</v>
      </c>
      <c r="C13" s="56">
        <v>3005.65</v>
      </c>
      <c r="D13" s="56"/>
    </row>
    <row r="14" spans="1:4" ht="15.75">
      <c r="A14" s="49">
        <v>9</v>
      </c>
      <c r="B14" s="50" t="s">
        <v>13</v>
      </c>
      <c r="C14" s="56"/>
      <c r="D14" s="56"/>
    </row>
    <row r="15" spans="1:4" ht="15.75">
      <c r="A15" s="49">
        <v>10</v>
      </c>
      <c r="B15" s="50" t="s">
        <v>14</v>
      </c>
      <c r="C15" s="56"/>
      <c r="D15" s="56"/>
    </row>
    <row r="16" spans="1:4" ht="15.75">
      <c r="A16" s="49">
        <v>11</v>
      </c>
      <c r="B16" s="50" t="s">
        <v>15</v>
      </c>
      <c r="C16" s="56">
        <v>8298.16</v>
      </c>
      <c r="D16" s="56"/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/>
      <c r="D19" s="56"/>
    </row>
    <row r="20" spans="1:4" ht="15.75">
      <c r="A20" s="49">
        <v>15</v>
      </c>
      <c r="B20" s="50" t="s">
        <v>19</v>
      </c>
      <c r="C20" s="56"/>
      <c r="D20" s="56"/>
    </row>
    <row r="21" spans="1:4" ht="15.75">
      <c r="A21" s="49">
        <v>16</v>
      </c>
      <c r="B21" s="50" t="s">
        <v>20</v>
      </c>
      <c r="C21" s="56"/>
      <c r="D21" s="56"/>
    </row>
    <row r="22" spans="1:4" ht="15.75">
      <c r="A22" s="49">
        <v>17</v>
      </c>
      <c r="B22" s="50" t="s">
        <v>21</v>
      </c>
      <c r="C22" s="56"/>
      <c r="D22" s="56"/>
    </row>
    <row r="23" spans="1:4" ht="15.75">
      <c r="A23" s="49">
        <v>18</v>
      </c>
      <c r="B23" s="50" t="s">
        <v>22</v>
      </c>
      <c r="C23" s="56">
        <v>407.29</v>
      </c>
      <c r="D23" s="56">
        <v>6833.98</v>
      </c>
    </row>
    <row r="24" spans="1:4" ht="15.75">
      <c r="A24" s="49">
        <v>19</v>
      </c>
      <c r="B24" s="50" t="s">
        <v>23</v>
      </c>
      <c r="C24" s="56"/>
      <c r="D24" s="56"/>
    </row>
    <row r="25" spans="1:4" ht="15.75">
      <c r="A25" s="49">
        <v>20</v>
      </c>
      <c r="B25" s="50" t="s">
        <v>24</v>
      </c>
      <c r="C25" s="56"/>
      <c r="D25" s="56"/>
    </row>
    <row r="26" spans="1:4" ht="15.75">
      <c r="A26" s="49">
        <v>21</v>
      </c>
      <c r="B26" s="50" t="s">
        <v>25</v>
      </c>
      <c r="C26" s="56"/>
      <c r="D26" s="56"/>
    </row>
    <row r="27" spans="1:4" ht="15.75">
      <c r="A27" s="49">
        <v>22</v>
      </c>
      <c r="B27" s="50" t="s">
        <v>26</v>
      </c>
      <c r="C27" s="56"/>
      <c r="D27" s="56"/>
    </row>
    <row r="28" spans="1:4" ht="15.75">
      <c r="A28" s="49">
        <v>23</v>
      </c>
      <c r="B28" s="50" t="s">
        <v>27</v>
      </c>
      <c r="C28" s="56"/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/>
      <c r="D30" s="56"/>
    </row>
    <row r="31" spans="1:4" ht="15.75">
      <c r="A31" s="49">
        <v>26</v>
      </c>
      <c r="B31" s="50" t="s">
        <v>40</v>
      </c>
      <c r="C31" s="56"/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/>
      <c r="D34" s="56"/>
    </row>
    <row r="35" spans="1:4" ht="15.75">
      <c r="A35" s="49">
        <v>30</v>
      </c>
      <c r="B35" s="50" t="s">
        <v>65</v>
      </c>
      <c r="C35" s="56"/>
      <c r="D35" s="56"/>
    </row>
    <row r="36" spans="1:4" ht="15.75">
      <c r="A36" s="51"/>
      <c r="B36" s="51" t="s">
        <v>28</v>
      </c>
      <c r="C36" s="57">
        <f>SUM(C6:C35)</f>
        <v>11711.1</v>
      </c>
      <c r="D36" s="57">
        <f>SUM(D6:D35)</f>
        <v>6833.98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view="pageBreakPreview" zoomScale="60"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0" t="s">
        <v>84</v>
      </c>
      <c r="B3" s="80"/>
      <c r="C3" s="80"/>
      <c r="D3" s="80"/>
      <c r="E3" s="80"/>
      <c r="F3" s="80"/>
      <c r="G3" s="81"/>
    </row>
    <row r="4" spans="1:7" ht="12.75">
      <c r="A4" s="81"/>
      <c r="B4" s="81"/>
      <c r="C4" s="81"/>
      <c r="D4" s="81"/>
      <c r="E4" s="81"/>
      <c r="F4" s="81"/>
      <c r="G4" s="81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29</v>
      </c>
      <c r="D6" s="38" t="s">
        <v>30</v>
      </c>
      <c r="E6" s="39" t="s">
        <v>31</v>
      </c>
      <c r="F6" s="32"/>
    </row>
    <row r="7" spans="1:9" ht="15.75">
      <c r="A7" s="49">
        <v>1</v>
      </c>
      <c r="B7" s="50" t="s">
        <v>6</v>
      </c>
      <c r="C7" s="6">
        <v>5521.15</v>
      </c>
      <c r="D7" s="6">
        <v>4417.01</v>
      </c>
      <c r="E7" s="7">
        <f>C7+D7</f>
        <v>9938.16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2904.51</v>
      </c>
      <c r="D8" s="6">
        <v>2323.54</v>
      </c>
      <c r="E8" s="7">
        <f aca="true" t="shared" si="0" ref="E8:E37">C8+D8</f>
        <v>5228.05</v>
      </c>
      <c r="F8" s="32"/>
      <c r="H8" s="3"/>
    </row>
    <row r="9" spans="1:8" ht="15.75">
      <c r="A9" s="49">
        <v>3</v>
      </c>
      <c r="B9" s="50" t="s">
        <v>8</v>
      </c>
      <c r="C9" s="6">
        <v>3996.89</v>
      </c>
      <c r="D9" s="6">
        <v>3197.51</v>
      </c>
      <c r="E9" s="7">
        <f t="shared" si="0"/>
        <v>7194.4</v>
      </c>
      <c r="F9" s="32"/>
      <c r="H9" s="3"/>
    </row>
    <row r="10" spans="1:8" ht="15.75">
      <c r="A10" s="49">
        <v>4</v>
      </c>
      <c r="B10" s="50" t="s">
        <v>9</v>
      </c>
      <c r="C10" s="6">
        <v>2534.7</v>
      </c>
      <c r="D10" s="6">
        <v>2027.78</v>
      </c>
      <c r="E10" s="7">
        <f t="shared" si="0"/>
        <v>4562.48</v>
      </c>
      <c r="F10" s="32"/>
      <c r="H10" s="3"/>
    </row>
    <row r="11" spans="1:8" ht="15.75">
      <c r="A11" s="49">
        <v>5</v>
      </c>
      <c r="B11" s="50" t="s">
        <v>10</v>
      </c>
      <c r="C11" s="6">
        <v>5193.21</v>
      </c>
      <c r="D11" s="6">
        <v>4154.55</v>
      </c>
      <c r="E11" s="7">
        <f t="shared" si="0"/>
        <v>9347.76</v>
      </c>
      <c r="F11" s="32"/>
      <c r="H11" s="3"/>
    </row>
    <row r="12" spans="1:8" ht="15.75">
      <c r="A12" s="49">
        <v>6</v>
      </c>
      <c r="B12" s="50" t="s">
        <v>54</v>
      </c>
      <c r="C12" s="6">
        <v>6366.11</v>
      </c>
      <c r="D12" s="6">
        <v>5093.09</v>
      </c>
      <c r="E12" s="7">
        <f t="shared" si="0"/>
        <v>11459.2</v>
      </c>
      <c r="F12" s="32"/>
      <c r="H12" s="3"/>
    </row>
    <row r="13" spans="1:8" ht="15.75">
      <c r="A13" s="49">
        <v>7</v>
      </c>
      <c r="B13" s="50" t="s">
        <v>11</v>
      </c>
      <c r="C13" s="6">
        <v>387.82</v>
      </c>
      <c r="D13" s="6">
        <v>310.29</v>
      </c>
      <c r="E13" s="7">
        <f t="shared" si="0"/>
        <v>698.11</v>
      </c>
      <c r="F13" s="32"/>
      <c r="H13" s="3"/>
    </row>
    <row r="14" spans="1:8" ht="15.75">
      <c r="A14" s="49">
        <v>8</v>
      </c>
      <c r="B14" s="50" t="s">
        <v>12</v>
      </c>
      <c r="C14" s="6">
        <v>1859.7</v>
      </c>
      <c r="D14" s="6">
        <v>1487.74</v>
      </c>
      <c r="E14" s="7">
        <f t="shared" si="0"/>
        <v>3347.44</v>
      </c>
      <c r="F14" s="32"/>
      <c r="H14" s="3"/>
    </row>
    <row r="15" spans="1:8" ht="15.75">
      <c r="A15" s="49">
        <v>9</v>
      </c>
      <c r="B15" s="50" t="s">
        <v>13</v>
      </c>
      <c r="C15" s="6">
        <v>3088.61</v>
      </c>
      <c r="D15" s="6">
        <v>2471</v>
      </c>
      <c r="E15" s="7">
        <f t="shared" si="0"/>
        <v>5559.610000000001</v>
      </c>
      <c r="F15" s="32"/>
      <c r="H15" s="3"/>
    </row>
    <row r="16" spans="1:8" ht="15.75">
      <c r="A16" s="49">
        <v>10</v>
      </c>
      <c r="B16" s="50" t="s">
        <v>14</v>
      </c>
      <c r="C16" s="6">
        <v>601.66</v>
      </c>
      <c r="D16" s="6">
        <v>481.39</v>
      </c>
      <c r="E16" s="7">
        <f t="shared" si="0"/>
        <v>1083.05</v>
      </c>
      <c r="F16" s="32"/>
      <c r="H16" s="3"/>
    </row>
    <row r="17" spans="1:8" ht="15.75">
      <c r="A17" s="49">
        <v>11</v>
      </c>
      <c r="B17" s="50" t="s">
        <v>15</v>
      </c>
      <c r="C17" s="6">
        <v>3968.42</v>
      </c>
      <c r="D17" s="6">
        <v>3174.9</v>
      </c>
      <c r="E17" s="7">
        <f t="shared" si="0"/>
        <v>7143.32</v>
      </c>
      <c r="F17" s="32"/>
      <c r="H17" s="3"/>
    </row>
    <row r="18" spans="1:8" ht="15.75">
      <c r="A18" s="49">
        <v>12</v>
      </c>
      <c r="B18" s="50" t="s">
        <v>16</v>
      </c>
      <c r="C18" s="6">
        <v>4590.3</v>
      </c>
      <c r="D18" s="6">
        <v>3672.26</v>
      </c>
      <c r="E18" s="7">
        <f t="shared" si="0"/>
        <v>8262.560000000001</v>
      </c>
      <c r="F18" s="32"/>
      <c r="H18" s="3"/>
    </row>
    <row r="19" spans="1:8" ht="15.75">
      <c r="A19" s="49">
        <v>13</v>
      </c>
      <c r="B19" s="50" t="s">
        <v>17</v>
      </c>
      <c r="C19" s="6">
        <v>1397.34</v>
      </c>
      <c r="D19" s="6">
        <v>1117.91</v>
      </c>
      <c r="E19" s="7">
        <f t="shared" si="0"/>
        <v>2515.25</v>
      </c>
      <c r="F19" s="32"/>
      <c r="H19" s="3"/>
    </row>
    <row r="20" spans="1:8" ht="15.75">
      <c r="A20" s="49">
        <v>14</v>
      </c>
      <c r="B20" s="50" t="s">
        <v>18</v>
      </c>
      <c r="C20" s="6">
        <v>2537.44</v>
      </c>
      <c r="D20" s="6">
        <v>2029.95</v>
      </c>
      <c r="E20" s="7">
        <f t="shared" si="0"/>
        <v>4567.39</v>
      </c>
      <c r="F20" s="32"/>
      <c r="H20" s="3"/>
    </row>
    <row r="21" spans="1:8" ht="15.75">
      <c r="A21" s="49">
        <v>15</v>
      </c>
      <c r="B21" s="50" t="s">
        <v>19</v>
      </c>
      <c r="C21" s="6">
        <v>4520.28</v>
      </c>
      <c r="D21" s="6">
        <v>3617.04</v>
      </c>
      <c r="E21" s="7">
        <f t="shared" si="0"/>
        <v>8137.32</v>
      </c>
      <c r="F21" s="32"/>
      <c r="H21" s="3"/>
    </row>
    <row r="22" spans="1:8" ht="15.75">
      <c r="A22" s="49">
        <v>16</v>
      </c>
      <c r="B22" s="50" t="s">
        <v>20</v>
      </c>
      <c r="C22" s="6">
        <v>694.49</v>
      </c>
      <c r="D22" s="6">
        <v>555.54</v>
      </c>
      <c r="E22" s="7">
        <f t="shared" si="0"/>
        <v>1250.03</v>
      </c>
      <c r="F22" s="32"/>
      <c r="H22" s="3"/>
    </row>
    <row r="23" spans="1:8" ht="15.75">
      <c r="A23" s="49">
        <v>17</v>
      </c>
      <c r="B23" s="50" t="s">
        <v>21</v>
      </c>
      <c r="C23" s="6">
        <v>1900.41</v>
      </c>
      <c r="D23" s="6">
        <v>1520.31</v>
      </c>
      <c r="E23" s="7">
        <f t="shared" si="0"/>
        <v>3420.7200000000003</v>
      </c>
      <c r="F23" s="32"/>
      <c r="H23" s="3"/>
    </row>
    <row r="24" spans="1:8" ht="15.75">
      <c r="A24" s="49">
        <v>18</v>
      </c>
      <c r="B24" s="50" t="s">
        <v>22</v>
      </c>
      <c r="C24" s="6">
        <v>5660.57</v>
      </c>
      <c r="D24" s="6">
        <v>4529.5</v>
      </c>
      <c r="E24" s="7">
        <f t="shared" si="0"/>
        <v>10190.07</v>
      </c>
      <c r="F24" s="32"/>
      <c r="H24" s="3"/>
    </row>
    <row r="25" spans="1:8" ht="15.75">
      <c r="A25" s="49">
        <v>19</v>
      </c>
      <c r="B25" s="50" t="s">
        <v>23</v>
      </c>
      <c r="C25" s="6">
        <v>3443.94</v>
      </c>
      <c r="D25" s="6">
        <v>2755.33</v>
      </c>
      <c r="E25" s="7">
        <f t="shared" si="0"/>
        <v>6199.27</v>
      </c>
      <c r="F25" s="32"/>
      <c r="H25" s="3"/>
    </row>
    <row r="26" spans="1:8" ht="15.75">
      <c r="A26" s="49">
        <v>20</v>
      </c>
      <c r="B26" s="50" t="s">
        <v>24</v>
      </c>
      <c r="C26" s="6">
        <v>964.84</v>
      </c>
      <c r="D26" s="6">
        <v>771.87</v>
      </c>
      <c r="E26" s="7">
        <f t="shared" si="0"/>
        <v>1736.71</v>
      </c>
      <c r="F26" s="32"/>
      <c r="H26" s="3"/>
    </row>
    <row r="27" spans="1:8" ht="15.75">
      <c r="A27" s="49">
        <v>21</v>
      </c>
      <c r="B27" s="50" t="s">
        <v>25</v>
      </c>
      <c r="C27" s="6">
        <v>2726.14</v>
      </c>
      <c r="D27" s="6">
        <v>2180.8</v>
      </c>
      <c r="E27" s="7">
        <f t="shared" si="0"/>
        <v>4906.9400000000005</v>
      </c>
      <c r="F27" s="32"/>
      <c r="H27" s="3"/>
    </row>
    <row r="28" spans="1:8" ht="15.75">
      <c r="A28" s="49">
        <v>22</v>
      </c>
      <c r="B28" s="50" t="s">
        <v>26</v>
      </c>
      <c r="C28" s="6">
        <v>7558.75</v>
      </c>
      <c r="D28" s="6">
        <v>6046.57</v>
      </c>
      <c r="E28" s="7">
        <f t="shared" si="0"/>
        <v>13605.32</v>
      </c>
      <c r="F28" s="32"/>
      <c r="H28" s="3"/>
    </row>
    <row r="29" spans="1:8" ht="15.75">
      <c r="A29" s="49">
        <v>23</v>
      </c>
      <c r="B29" s="50" t="s">
        <v>27</v>
      </c>
      <c r="C29" s="6">
        <v>9452.49</v>
      </c>
      <c r="D29" s="6">
        <v>7562.34</v>
      </c>
      <c r="E29" s="7">
        <f t="shared" si="0"/>
        <v>17014.83</v>
      </c>
      <c r="F29" s="32"/>
      <c r="H29" s="3"/>
    </row>
    <row r="30" spans="1:8" ht="15.75">
      <c r="A30" s="49">
        <v>24</v>
      </c>
      <c r="B30" s="50" t="s">
        <v>37</v>
      </c>
      <c r="C30" s="6">
        <v>853.07</v>
      </c>
      <c r="D30" s="6">
        <v>682.51</v>
      </c>
      <c r="E30" s="7">
        <f t="shared" si="0"/>
        <v>1535.58</v>
      </c>
      <c r="F30" s="32"/>
      <c r="H30" s="3"/>
    </row>
    <row r="31" spans="1:8" ht="15.75">
      <c r="A31" s="49">
        <v>25</v>
      </c>
      <c r="B31" s="50" t="s">
        <v>38</v>
      </c>
      <c r="C31" s="6">
        <v>5265.64</v>
      </c>
      <c r="D31" s="6">
        <v>4212.73</v>
      </c>
      <c r="E31" s="7">
        <f t="shared" si="0"/>
        <v>9478.369999999999</v>
      </c>
      <c r="F31" s="32"/>
      <c r="H31" s="3"/>
    </row>
    <row r="32" spans="1:8" ht="15.75">
      <c r="A32" s="49">
        <v>26</v>
      </c>
      <c r="B32" s="50" t="s">
        <v>40</v>
      </c>
      <c r="C32" s="6">
        <v>1834.38</v>
      </c>
      <c r="D32" s="6">
        <v>1467.52</v>
      </c>
      <c r="E32" s="7">
        <f t="shared" si="0"/>
        <v>3301.9</v>
      </c>
      <c r="F32" s="32"/>
      <c r="H32" s="3"/>
    </row>
    <row r="33" spans="1:8" ht="15.75">
      <c r="A33" s="49">
        <v>27</v>
      </c>
      <c r="B33" s="50" t="s">
        <v>42</v>
      </c>
      <c r="C33" s="6">
        <v>2159.94</v>
      </c>
      <c r="D33" s="6">
        <v>1728.15</v>
      </c>
      <c r="E33" s="7">
        <f t="shared" si="0"/>
        <v>3888.09</v>
      </c>
      <c r="F33" s="32"/>
      <c r="H33" s="3"/>
    </row>
    <row r="34" spans="1:8" ht="15.75">
      <c r="A34" s="49">
        <v>28</v>
      </c>
      <c r="B34" s="50" t="s">
        <v>55</v>
      </c>
      <c r="C34" s="6">
        <v>302.67</v>
      </c>
      <c r="D34" s="6">
        <v>242.17</v>
      </c>
      <c r="E34" s="7">
        <f t="shared" si="0"/>
        <v>544.84</v>
      </c>
      <c r="F34" s="32"/>
      <c r="H34" s="3"/>
    </row>
    <row r="35" spans="1:8" ht="15.75">
      <c r="A35" s="49">
        <v>29</v>
      </c>
      <c r="B35" s="50" t="s">
        <v>56</v>
      </c>
      <c r="C35" s="6">
        <v>772.27</v>
      </c>
      <c r="D35" s="6">
        <v>617.81</v>
      </c>
      <c r="E35" s="7">
        <f t="shared" si="0"/>
        <v>1390.08</v>
      </c>
      <c r="F35" s="32"/>
      <c r="H35" s="3"/>
    </row>
    <row r="36" spans="1:8" ht="15.75">
      <c r="A36" s="49">
        <v>30</v>
      </c>
      <c r="B36" s="50" t="s">
        <v>65</v>
      </c>
      <c r="C36" s="6">
        <v>159.06</v>
      </c>
      <c r="D36" s="6">
        <v>127.24</v>
      </c>
      <c r="E36" s="7">
        <f t="shared" si="0"/>
        <v>286.3</v>
      </c>
      <c r="F36" s="32"/>
      <c r="H36" s="3"/>
    </row>
    <row r="37" spans="1:8" ht="15.75">
      <c r="A37" s="51"/>
      <c r="B37" s="51" t="s">
        <v>28</v>
      </c>
      <c r="C37" s="58">
        <f>SUM(C7:C36)</f>
        <v>93216.80000000002</v>
      </c>
      <c r="D37" s="58">
        <f>SUM(D7:D36)</f>
        <v>74576.35</v>
      </c>
      <c r="E37" s="7">
        <f t="shared" si="0"/>
        <v>167793.15000000002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60" workbookViewId="0" topLeftCell="A1">
      <selection activeCell="M22" sqref="M22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0" t="s">
        <v>85</v>
      </c>
      <c r="C2" s="81"/>
      <c r="D2" s="81"/>
      <c r="E2" s="81"/>
      <c r="F2" s="81"/>
      <c r="G2" s="81"/>
      <c r="H2" s="81"/>
      <c r="I2" s="81"/>
      <c r="J2" s="81"/>
      <c r="K2" s="81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73</v>
      </c>
      <c r="D5" s="38" t="s">
        <v>74</v>
      </c>
      <c r="E5" s="39" t="s">
        <v>71</v>
      </c>
      <c r="F5" s="32"/>
    </row>
    <row r="6" spans="1:6" ht="15.75">
      <c r="A6" s="49">
        <v>1</v>
      </c>
      <c r="B6" s="50" t="s">
        <v>6</v>
      </c>
      <c r="C6" s="40">
        <v>885.65</v>
      </c>
      <c r="D6" s="40">
        <v>737.63</v>
      </c>
      <c r="E6" s="41">
        <f>C6+D6</f>
        <v>1623.28</v>
      </c>
      <c r="F6" s="32"/>
    </row>
    <row r="7" spans="1:6" ht="15.75">
      <c r="A7" s="49">
        <v>2</v>
      </c>
      <c r="B7" s="50" t="s">
        <v>7</v>
      </c>
      <c r="C7" s="6">
        <v>1084.45</v>
      </c>
      <c r="D7" s="6">
        <v>867.5</v>
      </c>
      <c r="E7" s="41">
        <f aca="true" t="shared" si="0" ref="E7:E36">C7+D7</f>
        <v>1951.95</v>
      </c>
      <c r="F7" s="32"/>
    </row>
    <row r="8" spans="1:6" ht="15.75">
      <c r="A8" s="49">
        <v>3</v>
      </c>
      <c r="B8" s="50" t="s">
        <v>8</v>
      </c>
      <c r="C8" s="1"/>
      <c r="D8" s="6"/>
      <c r="E8" s="41">
        <f t="shared" si="0"/>
        <v>0</v>
      </c>
      <c r="F8" s="32"/>
    </row>
    <row r="9" spans="1:6" ht="15.75">
      <c r="A9" s="49">
        <v>4</v>
      </c>
      <c r="B9" s="50" t="s">
        <v>9</v>
      </c>
      <c r="C9" s="6">
        <v>378.27</v>
      </c>
      <c r="D9" s="6">
        <v>302.59</v>
      </c>
      <c r="E9" s="41">
        <f t="shared" si="0"/>
        <v>680.8599999999999</v>
      </c>
      <c r="F9" s="32"/>
    </row>
    <row r="10" spans="1:6" ht="15.75">
      <c r="A10" s="49">
        <v>5</v>
      </c>
      <c r="B10" s="50" t="s">
        <v>10</v>
      </c>
      <c r="C10" s="6">
        <v>720.27</v>
      </c>
      <c r="D10" s="6">
        <v>576.2</v>
      </c>
      <c r="E10" s="41">
        <f t="shared" si="0"/>
        <v>1296.47</v>
      </c>
      <c r="F10" s="32"/>
    </row>
    <row r="11" spans="1:6" ht="15.75">
      <c r="A11" s="49">
        <v>6</v>
      </c>
      <c r="B11" s="50" t="s">
        <v>54</v>
      </c>
      <c r="C11" s="6">
        <v>877.25</v>
      </c>
      <c r="D11" s="6">
        <v>701.8</v>
      </c>
      <c r="E11" s="41">
        <f t="shared" si="0"/>
        <v>1579.05</v>
      </c>
      <c r="F11" s="32"/>
    </row>
    <row r="12" spans="1:6" ht="15.75">
      <c r="A12" s="49">
        <v>7</v>
      </c>
      <c r="B12" s="50" t="s">
        <v>11</v>
      </c>
      <c r="C12" s="6">
        <v>277.18</v>
      </c>
      <c r="D12" s="6">
        <v>221.74</v>
      </c>
      <c r="E12" s="41">
        <f t="shared" si="0"/>
        <v>498.92</v>
      </c>
      <c r="F12" s="32"/>
    </row>
    <row r="13" spans="1:6" ht="15.75">
      <c r="A13" s="49">
        <v>8</v>
      </c>
      <c r="B13" s="50" t="s">
        <v>12</v>
      </c>
      <c r="C13" s="6">
        <v>157.37</v>
      </c>
      <c r="D13" s="6">
        <v>125.9</v>
      </c>
      <c r="E13" s="41">
        <f t="shared" si="0"/>
        <v>283.27</v>
      </c>
      <c r="F13" s="32"/>
    </row>
    <row r="14" spans="1:6" ht="15.75">
      <c r="A14" s="49">
        <v>9</v>
      </c>
      <c r="B14" s="50" t="s">
        <v>13</v>
      </c>
      <c r="C14" s="6">
        <v>1092.75</v>
      </c>
      <c r="D14" s="6">
        <v>874.21</v>
      </c>
      <c r="E14" s="41">
        <f t="shared" si="0"/>
        <v>1966.96</v>
      </c>
      <c r="F14" s="32"/>
    </row>
    <row r="15" spans="1:6" ht="15.75">
      <c r="A15" s="49">
        <v>10</v>
      </c>
      <c r="B15" s="50" t="s">
        <v>14</v>
      </c>
      <c r="C15" s="6">
        <v>156.43</v>
      </c>
      <c r="D15" s="6">
        <v>125.15</v>
      </c>
      <c r="E15" s="41">
        <f t="shared" si="0"/>
        <v>281.58000000000004</v>
      </c>
      <c r="F15" s="32"/>
    </row>
    <row r="16" spans="1:6" ht="15.75">
      <c r="A16" s="49">
        <v>11</v>
      </c>
      <c r="B16" s="50" t="s">
        <v>15</v>
      </c>
      <c r="C16" s="6">
        <v>575.46</v>
      </c>
      <c r="D16" s="6">
        <v>460.37</v>
      </c>
      <c r="E16" s="41">
        <f t="shared" si="0"/>
        <v>1035.83</v>
      </c>
      <c r="F16" s="32"/>
    </row>
    <row r="17" spans="1:6" ht="15.75">
      <c r="A17" s="49">
        <v>12</v>
      </c>
      <c r="B17" s="50" t="s">
        <v>16</v>
      </c>
      <c r="C17" s="6">
        <v>937.57</v>
      </c>
      <c r="D17" s="6">
        <v>750</v>
      </c>
      <c r="E17" s="41">
        <f t="shared" si="0"/>
        <v>1687.5700000000002</v>
      </c>
      <c r="F17" s="32"/>
    </row>
    <row r="18" spans="1:6" ht="15.75">
      <c r="A18" s="49">
        <v>13</v>
      </c>
      <c r="B18" s="50" t="s">
        <v>17</v>
      </c>
      <c r="C18" s="6">
        <v>166.47</v>
      </c>
      <c r="D18" s="6">
        <v>133.18</v>
      </c>
      <c r="E18" s="41">
        <f t="shared" si="0"/>
        <v>299.65</v>
      </c>
      <c r="F18" s="32"/>
    </row>
    <row r="19" spans="1:6" ht="15.75">
      <c r="A19" s="49">
        <v>14</v>
      </c>
      <c r="B19" s="50" t="s">
        <v>18</v>
      </c>
      <c r="C19" s="6">
        <v>449.33</v>
      </c>
      <c r="D19" s="6">
        <v>359.47</v>
      </c>
      <c r="E19" s="41">
        <f t="shared" si="0"/>
        <v>808.8</v>
      </c>
      <c r="F19" s="32"/>
    </row>
    <row r="20" spans="1:6" ht="15.75">
      <c r="A20" s="49">
        <v>15</v>
      </c>
      <c r="B20" s="50" t="s">
        <v>19</v>
      </c>
      <c r="C20" s="6">
        <v>1092.16</v>
      </c>
      <c r="D20" s="6">
        <v>873.73</v>
      </c>
      <c r="E20" s="41">
        <f t="shared" si="0"/>
        <v>1965.89</v>
      </c>
      <c r="F20" s="32"/>
    </row>
    <row r="21" spans="1:6" ht="15.75">
      <c r="A21" s="49">
        <v>16</v>
      </c>
      <c r="B21" s="50" t="s">
        <v>20</v>
      </c>
      <c r="C21" s="6"/>
      <c r="D21" s="6"/>
      <c r="E21" s="41">
        <f t="shared" si="0"/>
        <v>0</v>
      </c>
      <c r="F21" s="32"/>
    </row>
    <row r="22" spans="1:6" ht="15.75">
      <c r="A22" s="49">
        <v>17</v>
      </c>
      <c r="B22" s="50" t="s">
        <v>21</v>
      </c>
      <c r="C22" s="6">
        <v>745.41</v>
      </c>
      <c r="D22" s="6">
        <v>596.3</v>
      </c>
      <c r="E22" s="41">
        <f t="shared" si="0"/>
        <v>1341.71</v>
      </c>
      <c r="F22" s="32"/>
    </row>
    <row r="23" spans="1:6" ht="15.75">
      <c r="A23" s="49">
        <v>18</v>
      </c>
      <c r="B23" s="50" t="s">
        <v>22</v>
      </c>
      <c r="C23" s="6">
        <v>581.71</v>
      </c>
      <c r="D23" s="6">
        <v>461.81</v>
      </c>
      <c r="E23" s="41">
        <f t="shared" si="0"/>
        <v>1043.52</v>
      </c>
      <c r="F23" s="32"/>
    </row>
    <row r="24" spans="1:6" ht="15.75">
      <c r="A24" s="49">
        <v>19</v>
      </c>
      <c r="B24" s="50" t="s">
        <v>23</v>
      </c>
      <c r="C24" s="6">
        <v>807.88</v>
      </c>
      <c r="D24" s="6">
        <v>646.28</v>
      </c>
      <c r="E24" s="41">
        <f t="shared" si="0"/>
        <v>1454.1599999999999</v>
      </c>
      <c r="F24" s="32"/>
    </row>
    <row r="25" spans="1:6" ht="15.75">
      <c r="A25" s="49">
        <v>20</v>
      </c>
      <c r="B25" s="50" t="s">
        <v>24</v>
      </c>
      <c r="C25" s="6">
        <v>489.45</v>
      </c>
      <c r="D25" s="6">
        <v>391.57</v>
      </c>
      <c r="E25" s="41">
        <f t="shared" si="0"/>
        <v>881.02</v>
      </c>
      <c r="F25" s="32"/>
    </row>
    <row r="26" spans="1:6" ht="15.75">
      <c r="A26" s="49">
        <v>21</v>
      </c>
      <c r="B26" s="50" t="s">
        <v>25</v>
      </c>
      <c r="C26" s="6">
        <v>552.45</v>
      </c>
      <c r="D26" s="6">
        <v>441.94</v>
      </c>
      <c r="E26" s="41">
        <f t="shared" si="0"/>
        <v>994.3900000000001</v>
      </c>
      <c r="F26" s="32"/>
    </row>
    <row r="27" spans="1:6" ht="15.75">
      <c r="A27" s="49">
        <v>22</v>
      </c>
      <c r="B27" s="50" t="s">
        <v>26</v>
      </c>
      <c r="C27" s="6">
        <v>616.87</v>
      </c>
      <c r="D27" s="6">
        <v>493.49</v>
      </c>
      <c r="E27" s="41">
        <f t="shared" si="0"/>
        <v>1110.3600000000001</v>
      </c>
      <c r="F27" s="32"/>
    </row>
    <row r="28" spans="1:6" ht="15.75">
      <c r="A28" s="49">
        <v>23</v>
      </c>
      <c r="B28" s="50" t="s">
        <v>27</v>
      </c>
      <c r="C28" s="6">
        <v>2282.08</v>
      </c>
      <c r="D28" s="6">
        <v>1825.61</v>
      </c>
      <c r="E28" s="41">
        <f t="shared" si="0"/>
        <v>4107.69</v>
      </c>
      <c r="F28" s="32"/>
    </row>
    <row r="29" spans="1:6" ht="15.75">
      <c r="A29" s="49">
        <v>24</v>
      </c>
      <c r="B29" s="50" t="s">
        <v>37</v>
      </c>
      <c r="C29" s="6"/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38</v>
      </c>
      <c r="C30" s="6">
        <v>167.61</v>
      </c>
      <c r="D30" s="6">
        <v>134.09</v>
      </c>
      <c r="E30" s="41">
        <f t="shared" si="0"/>
        <v>301.70000000000005</v>
      </c>
      <c r="F30" s="32"/>
    </row>
    <row r="31" spans="1:6" ht="15.75">
      <c r="A31" s="49">
        <v>26</v>
      </c>
      <c r="B31" s="50" t="s">
        <v>40</v>
      </c>
      <c r="C31" s="6">
        <v>468.25</v>
      </c>
      <c r="D31" s="6">
        <v>374.58</v>
      </c>
      <c r="E31" s="41">
        <f t="shared" si="0"/>
        <v>842.8299999999999</v>
      </c>
      <c r="F31" s="32"/>
    </row>
    <row r="32" spans="1:6" ht="15.75">
      <c r="A32" s="49">
        <v>27</v>
      </c>
      <c r="B32" s="50" t="s">
        <v>42</v>
      </c>
      <c r="C32" s="6">
        <v>1170.99</v>
      </c>
      <c r="D32" s="6">
        <v>936.8</v>
      </c>
      <c r="E32" s="41">
        <f t="shared" si="0"/>
        <v>2107.79</v>
      </c>
      <c r="F32" s="32"/>
    </row>
    <row r="33" spans="1:6" ht="15.75">
      <c r="A33" s="49">
        <v>28</v>
      </c>
      <c r="B33" s="50" t="s">
        <v>55</v>
      </c>
      <c r="C33" s="6"/>
      <c r="D33" s="6"/>
      <c r="E33" s="41">
        <f t="shared" si="0"/>
        <v>0</v>
      </c>
      <c r="F33" s="32"/>
    </row>
    <row r="34" spans="1:6" ht="15.75">
      <c r="A34" s="49">
        <v>29</v>
      </c>
      <c r="B34" s="50" t="s">
        <v>56</v>
      </c>
      <c r="C34" s="6">
        <v>156.43</v>
      </c>
      <c r="D34" s="6">
        <v>125.15</v>
      </c>
      <c r="E34" s="41">
        <f t="shared" si="0"/>
        <v>281.58000000000004</v>
      </c>
      <c r="F34" s="32"/>
    </row>
    <row r="35" spans="1:6" ht="15.75">
      <c r="A35" s="49">
        <v>30</v>
      </c>
      <c r="B35" s="50" t="s">
        <v>65</v>
      </c>
      <c r="C35" s="6"/>
      <c r="D35" s="6"/>
      <c r="E35" s="41">
        <f t="shared" si="0"/>
        <v>0</v>
      </c>
      <c r="F35" s="32"/>
    </row>
    <row r="36" spans="1:6" ht="15.75">
      <c r="A36" s="64"/>
      <c r="B36" s="51" t="s">
        <v>28</v>
      </c>
      <c r="C36" s="58">
        <f>SUM(C6:C35)</f>
        <v>16889.74</v>
      </c>
      <c r="D36" s="58">
        <f>SUM(D6:D35)</f>
        <v>13537.09</v>
      </c>
      <c r="E36" s="41">
        <f t="shared" si="0"/>
        <v>30426.83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40" sqref="C40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72" t="s">
        <v>86</v>
      </c>
      <c r="B3" s="72"/>
      <c r="C3" s="72"/>
      <c r="D3" s="72"/>
      <c r="E3" s="72"/>
      <c r="F3" s="72"/>
      <c r="G3" s="72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32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9">
        <v>43551.99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9">
        <v>8939.71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9">
        <v>7784.72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9">
        <v>19807.74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9">
        <v>64501.49</v>
      </c>
      <c r="D10" s="1"/>
      <c r="E10" s="1"/>
      <c r="F10" s="32"/>
      <c r="G10" s="32"/>
    </row>
    <row r="11" spans="1:7" ht="15.75">
      <c r="A11" s="49">
        <v>6</v>
      </c>
      <c r="B11" s="50" t="s">
        <v>54</v>
      </c>
      <c r="C11" s="59">
        <v>31060.11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9">
        <v>110386.8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9">
        <v>16851.24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9">
        <v>20294.41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9">
        <v>4805.27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9">
        <v>27930.19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9">
        <v>8125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9">
        <v>2675.25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9">
        <v>7719.05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9">
        <v>34212.7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9">
        <v>3536.97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9">
        <v>3114.01</v>
      </c>
      <c r="D22" s="1"/>
      <c r="E22" s="1"/>
      <c r="F22" s="32"/>
      <c r="G22" s="32"/>
    </row>
    <row r="23" spans="1:7" ht="15.75">
      <c r="A23" s="49">
        <v>18</v>
      </c>
      <c r="B23" s="50" t="s">
        <v>22</v>
      </c>
      <c r="C23" s="59">
        <v>33546.49</v>
      </c>
      <c r="D23" s="1"/>
      <c r="E23" s="1"/>
      <c r="F23" s="32"/>
      <c r="G23" s="32"/>
    </row>
    <row r="24" spans="1:7" ht="15.75">
      <c r="A24" s="49">
        <v>19</v>
      </c>
      <c r="B24" s="50" t="s">
        <v>23</v>
      </c>
      <c r="C24" s="59">
        <v>23837.96</v>
      </c>
      <c r="D24" s="1"/>
      <c r="E24" s="1"/>
      <c r="F24" s="32"/>
      <c r="G24" s="32"/>
    </row>
    <row r="25" spans="1:7" ht="15.75">
      <c r="A25" s="49">
        <v>20</v>
      </c>
      <c r="B25" s="50" t="s">
        <v>24</v>
      </c>
      <c r="C25" s="59">
        <v>5179.31</v>
      </c>
      <c r="D25" s="1"/>
      <c r="E25" s="1"/>
      <c r="F25" s="32"/>
      <c r="G25" s="32"/>
    </row>
    <row r="26" spans="1:7" ht="15.75">
      <c r="A26" s="49">
        <v>21</v>
      </c>
      <c r="B26" s="50" t="s">
        <v>25</v>
      </c>
      <c r="C26" s="59">
        <v>4884.18</v>
      </c>
      <c r="D26" s="1"/>
      <c r="E26" s="1"/>
      <c r="F26" s="32"/>
      <c r="G26" s="32"/>
    </row>
    <row r="27" spans="1:7" ht="15.75">
      <c r="A27" s="49">
        <v>22</v>
      </c>
      <c r="B27" s="50" t="s">
        <v>26</v>
      </c>
      <c r="C27" s="59">
        <v>37177.07</v>
      </c>
      <c r="D27" s="1"/>
      <c r="E27" s="1"/>
      <c r="F27" s="32"/>
      <c r="G27" s="32"/>
    </row>
    <row r="28" spans="1:7" ht="15.75">
      <c r="A28" s="49">
        <v>23</v>
      </c>
      <c r="B28" s="50" t="s">
        <v>27</v>
      </c>
      <c r="C28" s="59">
        <v>21390.05</v>
      </c>
      <c r="D28" s="1"/>
      <c r="E28" s="1"/>
      <c r="F28" s="32"/>
      <c r="G28" s="32"/>
    </row>
    <row r="29" spans="1:7" ht="15.75">
      <c r="A29" s="49">
        <v>24</v>
      </c>
      <c r="B29" s="50" t="s">
        <v>37</v>
      </c>
      <c r="C29" s="59">
        <v>1495.27</v>
      </c>
      <c r="D29" s="1"/>
      <c r="E29" s="1"/>
      <c r="F29" s="32"/>
      <c r="G29" s="32"/>
    </row>
    <row r="30" spans="1:7" ht="15.75">
      <c r="A30" s="49">
        <v>25</v>
      </c>
      <c r="B30" s="50" t="s">
        <v>38</v>
      </c>
      <c r="C30" s="59">
        <v>15588.04</v>
      </c>
      <c r="D30" s="1"/>
      <c r="E30" s="1"/>
      <c r="F30" s="32"/>
      <c r="G30" s="32"/>
    </row>
    <row r="31" spans="1:7" ht="15.75">
      <c r="A31" s="49">
        <v>26</v>
      </c>
      <c r="B31" s="50" t="s">
        <v>40</v>
      </c>
      <c r="C31" s="59">
        <v>1867.99</v>
      </c>
      <c r="D31" s="1"/>
      <c r="E31" s="1"/>
      <c r="F31" s="32"/>
      <c r="G31" s="32"/>
    </row>
    <row r="32" spans="1:7" ht="15.75">
      <c r="A32" s="49">
        <v>27</v>
      </c>
      <c r="B32" s="50" t="s">
        <v>42</v>
      </c>
      <c r="C32" s="59">
        <v>2057.87</v>
      </c>
      <c r="D32" s="1"/>
      <c r="E32" s="1"/>
      <c r="F32" s="32"/>
      <c r="G32" s="32"/>
    </row>
    <row r="33" spans="1:7" ht="15.75">
      <c r="A33" s="49">
        <v>28</v>
      </c>
      <c r="B33" s="50" t="s">
        <v>55</v>
      </c>
      <c r="C33" s="59">
        <v>1570.72</v>
      </c>
      <c r="D33" s="1"/>
      <c r="E33" s="1"/>
      <c r="F33" s="32"/>
      <c r="G33" s="32"/>
    </row>
    <row r="34" spans="1:7" ht="15.75">
      <c r="A34" s="49">
        <v>29</v>
      </c>
      <c r="B34" s="50" t="s">
        <v>56</v>
      </c>
      <c r="C34" s="59">
        <v>2431.55</v>
      </c>
      <c r="D34" s="1"/>
      <c r="E34" s="1"/>
      <c r="F34" s="32"/>
      <c r="G34" s="32"/>
    </row>
    <row r="35" spans="1:7" ht="15.75">
      <c r="A35" s="49">
        <v>30</v>
      </c>
      <c r="B35" s="50" t="s">
        <v>65</v>
      </c>
      <c r="C35" s="59">
        <v>3663.71</v>
      </c>
      <c r="D35" s="1"/>
      <c r="E35" s="1"/>
      <c r="F35" s="32"/>
      <c r="G35" s="32"/>
    </row>
    <row r="36" spans="1:7" ht="15.75">
      <c r="A36" s="51"/>
      <c r="B36" s="51" t="s">
        <v>28</v>
      </c>
      <c r="C36" s="7">
        <f>SUM(C6:C35)</f>
        <v>569986.86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6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H40" sqref="H40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2" t="s">
        <v>87</v>
      </c>
      <c r="B4" s="82"/>
      <c r="C4" s="82"/>
      <c r="D4" s="82"/>
      <c r="E4" s="82"/>
      <c r="F4" s="82"/>
      <c r="G4" s="82"/>
      <c r="H4" s="82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59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33082.49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896.74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1309.49</v>
      </c>
    </row>
    <row r="10" spans="1:3" ht="15.75">
      <c r="A10" s="49">
        <v>4</v>
      </c>
      <c r="B10" s="50" t="s">
        <v>9</v>
      </c>
      <c r="C10" s="6">
        <v>3066.81</v>
      </c>
    </row>
    <row r="11" spans="1:3" ht="15.75">
      <c r="A11" s="49">
        <v>5</v>
      </c>
      <c r="B11" s="50" t="s">
        <v>10</v>
      </c>
      <c r="C11" s="6">
        <v>25980.99</v>
      </c>
    </row>
    <row r="12" spans="1:3" ht="15.75">
      <c r="A12" s="49">
        <v>6</v>
      </c>
      <c r="B12" s="50" t="s">
        <v>54</v>
      </c>
      <c r="C12" s="6">
        <v>16437.3</v>
      </c>
    </row>
    <row r="13" spans="1:3" ht="15.75">
      <c r="A13" s="49">
        <v>7</v>
      </c>
      <c r="B13" s="50" t="s">
        <v>11</v>
      </c>
      <c r="C13" s="6">
        <v>48328.71</v>
      </c>
    </row>
    <row r="14" spans="1:3" ht="15.75">
      <c r="A14" s="49">
        <v>8</v>
      </c>
      <c r="B14" s="50" t="s">
        <v>12</v>
      </c>
      <c r="C14" s="6">
        <v>16740.95</v>
      </c>
    </row>
    <row r="15" spans="1:3" ht="15.75">
      <c r="A15" s="49">
        <v>9</v>
      </c>
      <c r="B15" s="50" t="s">
        <v>13</v>
      </c>
      <c r="C15" s="6">
        <v>12553.25</v>
      </c>
    </row>
    <row r="16" spans="1:3" ht="15.75">
      <c r="A16" s="49">
        <v>10</v>
      </c>
      <c r="B16" s="50" t="s">
        <v>14</v>
      </c>
      <c r="C16" s="6">
        <v>4205.99</v>
      </c>
    </row>
    <row r="17" spans="1:3" ht="15.75">
      <c r="A17" s="49">
        <v>11</v>
      </c>
      <c r="B17" s="50" t="s">
        <v>15</v>
      </c>
      <c r="C17" s="6">
        <v>12652.49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6236.44</v>
      </c>
    </row>
    <row r="21" spans="1:3" ht="15.75">
      <c r="A21" s="49">
        <v>15</v>
      </c>
      <c r="B21" s="50" t="s">
        <v>19</v>
      </c>
      <c r="C21" s="6">
        <v>13191.28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>
        <v>2246.52</v>
      </c>
    </row>
    <row r="24" spans="1:3" ht="15.75">
      <c r="A24" s="49">
        <v>18</v>
      </c>
      <c r="B24" s="50" t="s">
        <v>22</v>
      </c>
      <c r="C24" s="6">
        <v>5545.06</v>
      </c>
    </row>
    <row r="25" spans="1:3" ht="15.75">
      <c r="A25" s="49">
        <v>19</v>
      </c>
      <c r="B25" s="50" t="s">
        <v>23</v>
      </c>
      <c r="C25" s="6">
        <v>13934.25</v>
      </c>
    </row>
    <row r="26" spans="1:3" ht="15.75">
      <c r="A26" s="49">
        <v>20</v>
      </c>
      <c r="B26" s="50" t="s">
        <v>24</v>
      </c>
      <c r="C26" s="6">
        <v>1997.3</v>
      </c>
    </row>
    <row r="27" spans="1:3" ht="15.75">
      <c r="A27" s="49">
        <v>21</v>
      </c>
      <c r="B27" s="50" t="s">
        <v>25</v>
      </c>
      <c r="C27" s="6"/>
    </row>
    <row r="28" spans="1:3" ht="15.75">
      <c r="A28" s="49">
        <v>22</v>
      </c>
      <c r="B28" s="50" t="s">
        <v>26</v>
      </c>
      <c r="C28" s="6">
        <v>24665.58</v>
      </c>
    </row>
    <row r="29" spans="1:3" ht="15.75">
      <c r="A29" s="49">
        <v>23</v>
      </c>
      <c r="B29" s="50" t="s">
        <v>27</v>
      </c>
      <c r="C29" s="6">
        <v>2929.14</v>
      </c>
    </row>
    <row r="30" spans="1:3" ht="15.75">
      <c r="A30" s="49">
        <v>24</v>
      </c>
      <c r="B30" s="50" t="s">
        <v>37</v>
      </c>
      <c r="C30" s="6"/>
    </row>
    <row r="31" spans="1:3" ht="15.75">
      <c r="A31" s="49">
        <v>25</v>
      </c>
      <c r="B31" s="50" t="s">
        <v>38</v>
      </c>
      <c r="C31" s="6">
        <v>8615.75</v>
      </c>
    </row>
    <row r="32" spans="1:3" ht="15.75">
      <c r="A32" s="49">
        <v>26</v>
      </c>
      <c r="B32" s="50" t="s">
        <v>40</v>
      </c>
      <c r="C32" s="6"/>
    </row>
    <row r="33" spans="1:3" ht="15.75">
      <c r="A33" s="49">
        <v>27</v>
      </c>
      <c r="B33" s="50" t="s">
        <v>42</v>
      </c>
      <c r="C33" s="6"/>
    </row>
    <row r="34" spans="1:3" ht="15.75">
      <c r="A34" s="49">
        <v>28</v>
      </c>
      <c r="B34" s="50" t="s">
        <v>55</v>
      </c>
      <c r="C34" s="6"/>
    </row>
    <row r="35" spans="1:3" ht="15.75">
      <c r="A35" s="49">
        <v>29</v>
      </c>
      <c r="B35" s="50" t="s">
        <v>56</v>
      </c>
      <c r="C35" s="6"/>
    </row>
    <row r="36" spans="1:3" ht="15.75">
      <c r="A36" s="49">
        <v>30</v>
      </c>
      <c r="B36" s="50" t="s">
        <v>65</v>
      </c>
      <c r="C36" s="6">
        <v>1873.52</v>
      </c>
    </row>
    <row r="37" spans="1:3" ht="15.75">
      <c r="A37" s="51"/>
      <c r="B37" s="51" t="s">
        <v>28</v>
      </c>
      <c r="C37" s="57">
        <f>SUM(C7:C36)</f>
        <v>256490.04999999996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7">
      <selection activeCell="H24" sqref="H24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2" t="s">
        <v>88</v>
      </c>
      <c r="B3" s="82"/>
      <c r="C3" s="82"/>
      <c r="D3" s="82"/>
      <c r="E3" s="82"/>
      <c r="F3" s="82"/>
      <c r="G3" s="82"/>
    </row>
    <row r="4" spans="1:7" ht="15">
      <c r="A4" s="83"/>
      <c r="B4" s="83"/>
      <c r="C4" s="37" t="s">
        <v>33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34</v>
      </c>
      <c r="D5" s="38" t="s">
        <v>35</v>
      </c>
      <c r="E5" s="39" t="s">
        <v>36</v>
      </c>
      <c r="F5" s="32"/>
      <c r="G5" s="32"/>
    </row>
    <row r="6" spans="1:7" ht="15.75">
      <c r="A6" s="49">
        <v>1</v>
      </c>
      <c r="B6" s="50" t="s">
        <v>6</v>
      </c>
      <c r="C6" s="6">
        <v>28338.34</v>
      </c>
      <c r="D6" s="6">
        <v>41756.03</v>
      </c>
      <c r="E6" s="7">
        <f>C6+D6</f>
        <v>70094.37</v>
      </c>
      <c r="F6" s="32"/>
      <c r="G6" s="32"/>
    </row>
    <row r="7" spans="1:7" ht="15.75">
      <c r="A7" s="49">
        <v>2</v>
      </c>
      <c r="B7" s="50" t="s">
        <v>7</v>
      </c>
      <c r="C7" s="6">
        <v>2752.08</v>
      </c>
      <c r="D7" s="6">
        <v>2256.88</v>
      </c>
      <c r="E7" s="7">
        <f aca="true" t="shared" si="0" ref="E7:E36">C7+D7</f>
        <v>5008.96</v>
      </c>
      <c r="F7" s="32"/>
      <c r="G7" s="32"/>
    </row>
    <row r="8" spans="1:7" ht="15.75">
      <c r="A8" s="49">
        <v>3</v>
      </c>
      <c r="B8" s="50" t="s">
        <v>8</v>
      </c>
      <c r="C8" s="6">
        <v>40.69</v>
      </c>
      <c r="D8" s="6">
        <v>708.93</v>
      </c>
      <c r="E8" s="7">
        <f t="shared" si="0"/>
        <v>749.6199999999999</v>
      </c>
      <c r="F8" s="32"/>
      <c r="G8" s="32"/>
    </row>
    <row r="9" spans="1:7" ht="15.75">
      <c r="A9" s="49">
        <v>4</v>
      </c>
      <c r="B9" s="50" t="s">
        <v>9</v>
      </c>
      <c r="C9" s="6">
        <v>2816.9</v>
      </c>
      <c r="D9" s="6">
        <v>1674.04</v>
      </c>
      <c r="E9" s="7">
        <f t="shared" si="0"/>
        <v>4490.9400000000005</v>
      </c>
      <c r="F9" s="32"/>
      <c r="G9" s="32"/>
    </row>
    <row r="10" spans="1:7" ht="15.75">
      <c r="A10" s="49">
        <v>5</v>
      </c>
      <c r="B10" s="50" t="s">
        <v>10</v>
      </c>
      <c r="C10" s="6">
        <v>37523.77</v>
      </c>
      <c r="D10" s="6">
        <v>65090.8</v>
      </c>
      <c r="E10" s="7">
        <f t="shared" si="0"/>
        <v>102614.57</v>
      </c>
      <c r="F10" s="32"/>
      <c r="G10" s="32"/>
    </row>
    <row r="11" spans="1:7" ht="15.75">
      <c r="A11" s="49">
        <v>6</v>
      </c>
      <c r="B11" s="50" t="s">
        <v>54</v>
      </c>
      <c r="C11" s="6">
        <v>16412.2</v>
      </c>
      <c r="D11" s="6">
        <v>29891.12</v>
      </c>
      <c r="E11" s="7">
        <f t="shared" si="0"/>
        <v>46303.32</v>
      </c>
      <c r="F11" s="32"/>
      <c r="G11" s="32"/>
    </row>
    <row r="12" spans="1:7" ht="15.75">
      <c r="A12" s="49">
        <v>7</v>
      </c>
      <c r="B12" s="50" t="s">
        <v>11</v>
      </c>
      <c r="C12" s="6">
        <v>58685.62</v>
      </c>
      <c r="D12" s="6">
        <v>83117.29</v>
      </c>
      <c r="E12" s="7">
        <f t="shared" si="0"/>
        <v>141802.91</v>
      </c>
      <c r="F12" s="32"/>
      <c r="G12" s="32"/>
    </row>
    <row r="13" spans="1:7" ht="15.75">
      <c r="A13" s="49">
        <v>8</v>
      </c>
      <c r="B13" s="50" t="s">
        <v>12</v>
      </c>
      <c r="C13" s="6">
        <v>6072.01</v>
      </c>
      <c r="D13" s="6">
        <v>10576.88</v>
      </c>
      <c r="E13" s="7">
        <f t="shared" si="0"/>
        <v>16648.89</v>
      </c>
      <c r="F13" s="32"/>
      <c r="G13" s="32"/>
    </row>
    <row r="14" spans="1:7" ht="15.75">
      <c r="A14" s="49">
        <v>9</v>
      </c>
      <c r="B14" s="50" t="s">
        <v>13</v>
      </c>
      <c r="C14" s="6">
        <v>4757.39</v>
      </c>
      <c r="D14" s="6">
        <v>10377.35</v>
      </c>
      <c r="E14" s="7">
        <f t="shared" si="0"/>
        <v>15134.740000000002</v>
      </c>
      <c r="F14" s="32"/>
      <c r="G14" s="32"/>
    </row>
    <row r="15" spans="1:7" ht="15.75">
      <c r="A15" s="49">
        <v>10</v>
      </c>
      <c r="B15" s="50" t="s">
        <v>14</v>
      </c>
      <c r="C15" s="6">
        <v>952.65</v>
      </c>
      <c r="D15" s="6">
        <v>3399.86</v>
      </c>
      <c r="E15" s="7">
        <f t="shared" si="0"/>
        <v>4352.51</v>
      </c>
      <c r="F15" s="32"/>
      <c r="G15" s="32"/>
    </row>
    <row r="16" spans="1:7" ht="15.75">
      <c r="A16" s="49">
        <v>11</v>
      </c>
      <c r="B16" s="50" t="s">
        <v>15</v>
      </c>
      <c r="C16" s="6">
        <v>9347.32</v>
      </c>
      <c r="D16" s="6">
        <v>18123.89</v>
      </c>
      <c r="E16" s="7">
        <f t="shared" si="0"/>
        <v>27471.21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5928.72</v>
      </c>
      <c r="D19" s="6">
        <v>12874.47</v>
      </c>
      <c r="E19" s="7">
        <f t="shared" si="0"/>
        <v>18803.19</v>
      </c>
      <c r="F19" s="32"/>
      <c r="G19" s="32"/>
    </row>
    <row r="20" spans="1:7" ht="15.75">
      <c r="A20" s="49">
        <v>15</v>
      </c>
      <c r="B20" s="50" t="s">
        <v>19</v>
      </c>
      <c r="C20" s="6">
        <v>16106.65</v>
      </c>
      <c r="D20" s="6">
        <v>19532.97</v>
      </c>
      <c r="E20" s="7">
        <f t="shared" si="0"/>
        <v>35639.62</v>
      </c>
      <c r="F20" s="32"/>
      <c r="G20" s="32"/>
    </row>
    <row r="21" spans="1:7" ht="15.75">
      <c r="A21" s="49">
        <v>16</v>
      </c>
      <c r="B21" s="50" t="s">
        <v>20</v>
      </c>
      <c r="C21" s="6">
        <v>1439.22</v>
      </c>
      <c r="D21" s="6">
        <v>1161.94</v>
      </c>
      <c r="E21" s="7">
        <f t="shared" si="0"/>
        <v>2601.16</v>
      </c>
      <c r="F21" s="32"/>
      <c r="G21" s="32"/>
    </row>
    <row r="22" spans="1:7" ht="15.75">
      <c r="A22" s="49">
        <v>17</v>
      </c>
      <c r="B22" s="50" t="s">
        <v>21</v>
      </c>
      <c r="C22" s="6">
        <v>1378.18</v>
      </c>
      <c r="D22" s="6">
        <v>855.26</v>
      </c>
      <c r="E22" s="7">
        <f t="shared" si="0"/>
        <v>2233.44</v>
      </c>
      <c r="F22" s="32"/>
      <c r="G22" s="32"/>
    </row>
    <row r="23" spans="1:7" ht="15.75">
      <c r="A23" s="49">
        <v>18</v>
      </c>
      <c r="B23" s="50" t="s">
        <v>22</v>
      </c>
      <c r="C23" s="6">
        <v>9319.44</v>
      </c>
      <c r="D23" s="6">
        <v>12499.02</v>
      </c>
      <c r="E23" s="7">
        <f t="shared" si="0"/>
        <v>21818.46</v>
      </c>
      <c r="F23" s="32"/>
      <c r="G23" s="32"/>
    </row>
    <row r="24" spans="1:7" ht="15.75">
      <c r="A24" s="49">
        <v>19</v>
      </c>
      <c r="B24" s="50" t="s">
        <v>23</v>
      </c>
      <c r="C24" s="6">
        <v>17507.68</v>
      </c>
      <c r="D24" s="6">
        <v>29009.29</v>
      </c>
      <c r="E24" s="7">
        <f t="shared" si="0"/>
        <v>46516.97</v>
      </c>
      <c r="F24" s="32"/>
      <c r="G24" s="32"/>
    </row>
    <row r="25" spans="1:7" ht="15.75">
      <c r="A25" s="49">
        <v>20</v>
      </c>
      <c r="B25" s="50" t="s">
        <v>24</v>
      </c>
      <c r="C25" s="6">
        <v>1479.91</v>
      </c>
      <c r="D25" s="6">
        <v>1282.79</v>
      </c>
      <c r="E25" s="7">
        <f t="shared" si="0"/>
        <v>2762.7</v>
      </c>
      <c r="F25" s="32"/>
      <c r="G25" s="32"/>
    </row>
    <row r="26" spans="1:7" ht="15.75">
      <c r="A26" s="49">
        <v>21</v>
      </c>
      <c r="B26" s="50" t="s">
        <v>25</v>
      </c>
      <c r="C26" s="6">
        <v>56.23</v>
      </c>
      <c r="D26" s="6">
        <v>334.9</v>
      </c>
      <c r="E26" s="7">
        <f t="shared" si="0"/>
        <v>391.13</v>
      </c>
      <c r="F26" s="32"/>
      <c r="G26" s="32"/>
    </row>
    <row r="27" spans="1:7" ht="15.75">
      <c r="A27" s="49">
        <v>22</v>
      </c>
      <c r="B27" s="50" t="s">
        <v>26</v>
      </c>
      <c r="C27" s="6">
        <v>18022.95</v>
      </c>
      <c r="D27" s="6">
        <v>34867.57</v>
      </c>
      <c r="E27" s="7">
        <f t="shared" si="0"/>
        <v>52890.520000000004</v>
      </c>
      <c r="F27" s="32"/>
      <c r="G27" s="32"/>
    </row>
    <row r="28" spans="1:7" ht="15.75">
      <c r="A28" s="49">
        <v>23</v>
      </c>
      <c r="B28" s="50" t="s">
        <v>27</v>
      </c>
      <c r="C28" s="6">
        <v>1867.54</v>
      </c>
      <c r="D28" s="6">
        <v>3342.97</v>
      </c>
      <c r="E28" s="7">
        <f t="shared" si="0"/>
        <v>5210.51</v>
      </c>
      <c r="F28" s="32"/>
      <c r="G28" s="32"/>
    </row>
    <row r="29" spans="1:7" ht="15.75">
      <c r="A29" s="49">
        <v>24</v>
      </c>
      <c r="B29" s="50" t="s">
        <v>37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38</v>
      </c>
      <c r="C30" s="6">
        <v>9682.31</v>
      </c>
      <c r="D30" s="6">
        <v>11147.67</v>
      </c>
      <c r="E30" s="7">
        <f t="shared" si="0"/>
        <v>20829.98</v>
      </c>
      <c r="F30" s="32"/>
      <c r="G30" s="32"/>
    </row>
    <row r="31" spans="1:7" ht="15.75">
      <c r="A31" s="49">
        <v>26</v>
      </c>
      <c r="B31" s="50" t="s">
        <v>40</v>
      </c>
      <c r="C31" s="6">
        <v>152.89</v>
      </c>
      <c r="D31" s="6">
        <v>2861.86</v>
      </c>
      <c r="E31" s="7">
        <f t="shared" si="0"/>
        <v>3014.75</v>
      </c>
      <c r="F31" s="32"/>
      <c r="G31" s="32"/>
    </row>
    <row r="32" spans="1:7" ht="15.75">
      <c r="A32" s="49">
        <v>27</v>
      </c>
      <c r="B32" s="50" t="s">
        <v>42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55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56</v>
      </c>
      <c r="C34" s="6">
        <v>759.02</v>
      </c>
      <c r="D34" s="6">
        <v>1855.96</v>
      </c>
      <c r="E34" s="7">
        <f t="shared" si="0"/>
        <v>2614.98</v>
      </c>
      <c r="F34" s="32"/>
      <c r="G34" s="32"/>
    </row>
    <row r="35" spans="1:7" ht="15.75">
      <c r="A35" s="49">
        <v>30</v>
      </c>
      <c r="B35" s="50" t="s">
        <v>65</v>
      </c>
      <c r="C35" s="6">
        <v>773.26</v>
      </c>
      <c r="D35" s="6">
        <v>2435.35</v>
      </c>
      <c r="E35" s="7">
        <f t="shared" si="0"/>
        <v>3208.6099999999997</v>
      </c>
      <c r="F35" s="32"/>
      <c r="G35" s="32"/>
    </row>
    <row r="36" spans="1:7" ht="15.75">
      <c r="A36" s="51"/>
      <c r="B36" s="51" t="s">
        <v>28</v>
      </c>
      <c r="C36" s="6">
        <f>SUM(C6:C35)</f>
        <v>252172.97000000006</v>
      </c>
      <c r="D36" s="6">
        <f>SUM(D6:D35)</f>
        <v>401035.08999999985</v>
      </c>
      <c r="E36" s="7">
        <f t="shared" si="0"/>
        <v>653208.0599999999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N27" sqref="N27:N28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5" t="s">
        <v>89</v>
      </c>
      <c r="B3" s="85"/>
      <c r="C3" s="85"/>
      <c r="D3" s="85"/>
      <c r="E3" s="85"/>
      <c r="F3" s="85"/>
    </row>
    <row r="4" spans="1:6" ht="15">
      <c r="A4" s="84"/>
      <c r="B4" s="84"/>
      <c r="C4" s="84"/>
      <c r="D4" s="84"/>
      <c r="E4" s="84"/>
      <c r="F4" s="32"/>
    </row>
    <row r="5" spans="1:6" ht="31.5">
      <c r="A5" s="44" t="s">
        <v>0</v>
      </c>
      <c r="B5" s="45" t="s">
        <v>1</v>
      </c>
      <c r="C5" s="45" t="s">
        <v>57</v>
      </c>
      <c r="D5" s="45" t="s">
        <v>58</v>
      </c>
      <c r="E5" s="32"/>
      <c r="F5" s="32"/>
    </row>
    <row r="6" spans="1:4" ht="15.75">
      <c r="A6" s="49">
        <v>1</v>
      </c>
      <c r="B6" s="50" t="s">
        <v>6</v>
      </c>
      <c r="C6" s="56">
        <v>11280</v>
      </c>
      <c r="D6" s="56">
        <v>960</v>
      </c>
    </row>
    <row r="7" spans="1:4" ht="15.75">
      <c r="A7" s="49">
        <v>2</v>
      </c>
      <c r="B7" s="50" t="s">
        <v>7</v>
      </c>
      <c r="C7" s="56">
        <v>360</v>
      </c>
      <c r="D7" s="56"/>
    </row>
    <row r="8" spans="1:4" ht="15.75">
      <c r="A8" s="49">
        <v>3</v>
      </c>
      <c r="B8" s="50" t="s">
        <v>8</v>
      </c>
      <c r="C8" s="56">
        <v>240</v>
      </c>
      <c r="D8" s="56">
        <v>120</v>
      </c>
    </row>
    <row r="9" spans="1:4" ht="15.75">
      <c r="A9" s="49">
        <v>4</v>
      </c>
      <c r="B9" s="50" t="s">
        <v>9</v>
      </c>
      <c r="C9" s="56">
        <v>1320</v>
      </c>
      <c r="D9" s="56"/>
    </row>
    <row r="10" spans="1:4" ht="15.75">
      <c r="A10" s="49">
        <v>5</v>
      </c>
      <c r="B10" s="50" t="s">
        <v>10</v>
      </c>
      <c r="C10" s="56">
        <v>13800</v>
      </c>
      <c r="D10" s="56">
        <v>480</v>
      </c>
    </row>
    <row r="11" spans="1:4" ht="15.75">
      <c r="A11" s="49">
        <v>6</v>
      </c>
      <c r="B11" s="50" t="s">
        <v>54</v>
      </c>
      <c r="C11" s="56">
        <v>6600</v>
      </c>
      <c r="D11" s="56"/>
    </row>
    <row r="12" spans="1:4" ht="15.75">
      <c r="A12" s="49">
        <v>7</v>
      </c>
      <c r="B12" s="50" t="s">
        <v>11</v>
      </c>
      <c r="C12" s="56">
        <v>20400</v>
      </c>
      <c r="D12" s="56">
        <v>2880</v>
      </c>
    </row>
    <row r="13" spans="1:4" ht="15.75">
      <c r="A13" s="49">
        <v>8</v>
      </c>
      <c r="B13" s="50" t="s">
        <v>12</v>
      </c>
      <c r="C13" s="56">
        <v>4440</v>
      </c>
      <c r="D13" s="56"/>
    </row>
    <row r="14" spans="1:4" ht="15.75">
      <c r="A14" s="49">
        <v>9</v>
      </c>
      <c r="B14" s="50" t="s">
        <v>13</v>
      </c>
      <c r="C14" s="56">
        <v>3240</v>
      </c>
      <c r="D14" s="56"/>
    </row>
    <row r="15" spans="1:4" ht="15.75">
      <c r="A15" s="49">
        <v>10</v>
      </c>
      <c r="B15" s="50" t="s">
        <v>14</v>
      </c>
      <c r="C15" s="56">
        <v>1200</v>
      </c>
      <c r="D15" s="56"/>
    </row>
    <row r="16" spans="1:4" ht="15.75">
      <c r="A16" s="49">
        <v>11</v>
      </c>
      <c r="B16" s="50" t="s">
        <v>15</v>
      </c>
      <c r="C16" s="56">
        <v>4080</v>
      </c>
      <c r="D16" s="56">
        <v>120</v>
      </c>
    </row>
    <row r="17" spans="1:4" ht="15.75">
      <c r="A17" s="49">
        <v>12</v>
      </c>
      <c r="B17" s="50" t="s">
        <v>16</v>
      </c>
      <c r="C17" s="56"/>
      <c r="D17" s="56"/>
    </row>
    <row r="18" spans="1:4" ht="15.75">
      <c r="A18" s="49">
        <v>13</v>
      </c>
      <c r="B18" s="50" t="s">
        <v>17</v>
      </c>
      <c r="C18" s="56"/>
      <c r="D18" s="56"/>
    </row>
    <row r="19" spans="1:4" ht="15.75">
      <c r="A19" s="49">
        <v>14</v>
      </c>
      <c r="B19" s="50" t="s">
        <v>18</v>
      </c>
      <c r="C19" s="56">
        <v>3600</v>
      </c>
      <c r="D19" s="56"/>
    </row>
    <row r="20" spans="1:4" ht="15.75">
      <c r="A20" s="49">
        <v>15</v>
      </c>
      <c r="B20" s="50" t="s">
        <v>19</v>
      </c>
      <c r="C20" s="56">
        <v>5520</v>
      </c>
      <c r="D20" s="56">
        <v>120</v>
      </c>
    </row>
    <row r="21" spans="1:4" ht="15.75">
      <c r="A21" s="49">
        <v>16</v>
      </c>
      <c r="B21" s="50" t="s">
        <v>20</v>
      </c>
      <c r="C21" s="56">
        <v>120</v>
      </c>
      <c r="D21" s="56"/>
    </row>
    <row r="22" spans="1:4" ht="15.75">
      <c r="A22" s="49">
        <v>17</v>
      </c>
      <c r="B22" s="50" t="s">
        <v>21</v>
      </c>
      <c r="C22" s="56">
        <v>480</v>
      </c>
      <c r="D22" s="56"/>
    </row>
    <row r="23" spans="1:4" ht="15.75">
      <c r="A23" s="49">
        <v>18</v>
      </c>
      <c r="B23" s="50" t="s">
        <v>22</v>
      </c>
      <c r="C23" s="56">
        <v>4080</v>
      </c>
      <c r="D23" s="56"/>
    </row>
    <row r="24" spans="1:4" ht="15.75">
      <c r="A24" s="49">
        <v>19</v>
      </c>
      <c r="B24" s="50" t="s">
        <v>23</v>
      </c>
      <c r="C24" s="56">
        <v>6000</v>
      </c>
      <c r="D24" s="56">
        <v>480</v>
      </c>
    </row>
    <row r="25" spans="1:4" ht="15.75">
      <c r="A25" s="49">
        <v>20</v>
      </c>
      <c r="B25" s="50" t="s">
        <v>24</v>
      </c>
      <c r="C25" s="56">
        <v>720</v>
      </c>
      <c r="D25" s="56"/>
    </row>
    <row r="26" spans="1:4" ht="15.75">
      <c r="A26" s="49">
        <v>21</v>
      </c>
      <c r="B26" s="50" t="s">
        <v>25</v>
      </c>
      <c r="C26" s="56">
        <v>120</v>
      </c>
      <c r="D26" s="56"/>
    </row>
    <row r="27" spans="1:4" ht="15.75">
      <c r="A27" s="49">
        <v>22</v>
      </c>
      <c r="B27" s="50" t="s">
        <v>26</v>
      </c>
      <c r="C27" s="56">
        <v>8280</v>
      </c>
      <c r="D27" s="56">
        <v>1080</v>
      </c>
    </row>
    <row r="28" spans="1:4" ht="15.75">
      <c r="A28" s="49">
        <v>23</v>
      </c>
      <c r="B28" s="50" t="s">
        <v>27</v>
      </c>
      <c r="C28" s="56">
        <v>960</v>
      </c>
      <c r="D28" s="56"/>
    </row>
    <row r="29" spans="1:4" ht="15.75">
      <c r="A29" s="49">
        <v>24</v>
      </c>
      <c r="B29" s="50" t="s">
        <v>37</v>
      </c>
      <c r="C29" s="56"/>
      <c r="D29" s="56"/>
    </row>
    <row r="30" spans="1:4" ht="15.75">
      <c r="A30" s="49">
        <v>25</v>
      </c>
      <c r="B30" s="50" t="s">
        <v>38</v>
      </c>
      <c r="C30" s="56">
        <v>3225</v>
      </c>
      <c r="D30" s="56"/>
    </row>
    <row r="31" spans="1:4" ht="15.75">
      <c r="A31" s="49">
        <v>26</v>
      </c>
      <c r="B31" s="50" t="s">
        <v>40</v>
      </c>
      <c r="C31" s="56">
        <v>360</v>
      </c>
      <c r="D31" s="56"/>
    </row>
    <row r="32" spans="1:4" ht="15.75">
      <c r="A32" s="49">
        <v>27</v>
      </c>
      <c r="B32" s="50" t="s">
        <v>42</v>
      </c>
      <c r="C32" s="56"/>
      <c r="D32" s="56"/>
    </row>
    <row r="33" spans="1:4" ht="15.75">
      <c r="A33" s="49">
        <v>28</v>
      </c>
      <c r="B33" s="50" t="s">
        <v>55</v>
      </c>
      <c r="C33" s="56"/>
      <c r="D33" s="56"/>
    </row>
    <row r="34" spans="1:4" ht="15.75">
      <c r="A34" s="49">
        <v>29</v>
      </c>
      <c r="B34" s="50" t="s">
        <v>56</v>
      </c>
      <c r="C34" s="56">
        <v>360</v>
      </c>
      <c r="D34" s="56"/>
    </row>
    <row r="35" spans="1:4" ht="15.75">
      <c r="A35" s="49">
        <v>30</v>
      </c>
      <c r="B35" s="50" t="s">
        <v>65</v>
      </c>
      <c r="C35" s="56">
        <v>720</v>
      </c>
      <c r="D35" s="56"/>
    </row>
    <row r="36" spans="1:4" ht="15.75">
      <c r="A36" s="51"/>
      <c r="B36" s="51" t="s">
        <v>28</v>
      </c>
      <c r="C36" s="57">
        <f>SUM(C6:C35)</f>
        <v>101505</v>
      </c>
      <c r="D36" s="57">
        <f>SUM(D6:D35)</f>
        <v>6240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view="pageBreakPreview" zoomScale="60" workbookViewId="0" topLeftCell="A1">
      <selection activeCell="C38" sqref="C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3"/>
      <c r="B2" s="53"/>
      <c r="C2" s="53"/>
      <c r="D2" s="53"/>
      <c r="E2" s="53"/>
    </row>
    <row r="3" spans="1:5" ht="15">
      <c r="A3" s="54" t="s">
        <v>90</v>
      </c>
      <c r="B3" s="54"/>
      <c r="C3" s="54"/>
      <c r="D3" s="54"/>
      <c r="E3" s="54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60</v>
      </c>
      <c r="D5" s="32"/>
      <c r="E5" s="32"/>
    </row>
    <row r="6" spans="1:3" ht="15.75">
      <c r="A6" s="49">
        <v>1</v>
      </c>
      <c r="B6" s="50" t="s">
        <v>6</v>
      </c>
      <c r="C6" s="56">
        <v>35468.66</v>
      </c>
    </row>
    <row r="7" spans="1:3" ht="15.75">
      <c r="A7" s="49">
        <v>2</v>
      </c>
      <c r="B7" s="50" t="s">
        <v>7</v>
      </c>
      <c r="C7" s="56"/>
    </row>
    <row r="8" spans="1:3" ht="15.75">
      <c r="A8" s="49">
        <v>3</v>
      </c>
      <c r="B8" s="50" t="s">
        <v>8</v>
      </c>
      <c r="C8" s="56"/>
    </row>
    <row r="9" spans="1:3" ht="15.75">
      <c r="A9" s="49">
        <v>4</v>
      </c>
      <c r="B9" s="50" t="s">
        <v>9</v>
      </c>
      <c r="C9" s="56">
        <v>13426.33</v>
      </c>
    </row>
    <row r="10" spans="1:3" ht="15.75">
      <c r="A10" s="49">
        <v>5</v>
      </c>
      <c r="B10" s="50" t="s">
        <v>10</v>
      </c>
      <c r="C10" s="56">
        <v>9938.71</v>
      </c>
    </row>
    <row r="11" spans="1:3" ht="15.75">
      <c r="A11" s="49">
        <v>6</v>
      </c>
      <c r="B11" s="50" t="s">
        <v>54</v>
      </c>
      <c r="C11" s="56"/>
    </row>
    <row r="12" spans="1:3" ht="15.75">
      <c r="A12" s="49">
        <v>7</v>
      </c>
      <c r="B12" s="50" t="s">
        <v>11</v>
      </c>
      <c r="C12" s="56">
        <v>50710.47</v>
      </c>
    </row>
    <row r="13" spans="1:3" ht="15.75">
      <c r="A13" s="49">
        <v>8</v>
      </c>
      <c r="B13" s="50" t="s">
        <v>12</v>
      </c>
      <c r="C13" s="56">
        <v>53705.32</v>
      </c>
    </row>
    <row r="14" spans="1:3" ht="15.75">
      <c r="A14" s="49">
        <v>9</v>
      </c>
      <c r="B14" s="50" t="s">
        <v>13</v>
      </c>
      <c r="C14" s="56"/>
    </row>
    <row r="15" spans="1:3" ht="15.75">
      <c r="A15" s="49">
        <v>10</v>
      </c>
      <c r="B15" s="50" t="s">
        <v>14</v>
      </c>
      <c r="C15" s="56"/>
    </row>
    <row r="16" spans="1:3" ht="15.75">
      <c r="A16" s="49">
        <v>11</v>
      </c>
      <c r="B16" s="50" t="s">
        <v>15</v>
      </c>
      <c r="C16" s="56">
        <v>13426.33</v>
      </c>
    </row>
    <row r="17" spans="1:3" ht="15.75">
      <c r="A17" s="49">
        <v>12</v>
      </c>
      <c r="B17" s="50" t="s">
        <v>16</v>
      </c>
      <c r="C17" s="56"/>
    </row>
    <row r="18" spans="1:3" ht="15.75">
      <c r="A18" s="49">
        <v>13</v>
      </c>
      <c r="B18" s="50" t="s">
        <v>17</v>
      </c>
      <c r="C18" s="56"/>
    </row>
    <row r="19" spans="1:3" ht="15.75">
      <c r="A19" s="49">
        <v>14</v>
      </c>
      <c r="B19" s="50" t="s">
        <v>18</v>
      </c>
      <c r="C19" s="56"/>
    </row>
    <row r="20" spans="1:3" ht="15.75">
      <c r="A20" s="49">
        <v>15</v>
      </c>
      <c r="B20" s="50" t="s">
        <v>19</v>
      </c>
      <c r="C20" s="56">
        <v>13426.33</v>
      </c>
    </row>
    <row r="21" spans="1:3" ht="15.75">
      <c r="A21" s="49">
        <v>16</v>
      </c>
      <c r="B21" s="50" t="s">
        <v>20</v>
      </c>
      <c r="C21" s="56"/>
    </row>
    <row r="22" spans="1:3" ht="15.75">
      <c r="A22" s="49">
        <v>17</v>
      </c>
      <c r="B22" s="50" t="s">
        <v>21</v>
      </c>
      <c r="C22" s="56"/>
    </row>
    <row r="23" spans="1:3" ht="15.75">
      <c r="A23" s="49">
        <v>18</v>
      </c>
      <c r="B23" s="50" t="s">
        <v>22</v>
      </c>
      <c r="C23" s="56">
        <v>22576.4</v>
      </c>
    </row>
    <row r="24" spans="1:3" ht="15.75">
      <c r="A24" s="49">
        <v>19</v>
      </c>
      <c r="B24" s="50" t="s">
        <v>23</v>
      </c>
      <c r="C24" s="56">
        <v>23190.3</v>
      </c>
    </row>
    <row r="25" spans="1:3" ht="15.75">
      <c r="A25" s="49">
        <v>20</v>
      </c>
      <c r="B25" s="50" t="s">
        <v>24</v>
      </c>
      <c r="C25" s="56"/>
    </row>
    <row r="26" spans="1:3" ht="15.75">
      <c r="A26" s="49">
        <v>21</v>
      </c>
      <c r="B26" s="50" t="s">
        <v>25</v>
      </c>
      <c r="C26" s="56"/>
    </row>
    <row r="27" spans="1:3" ht="15.75">
      <c r="A27" s="49">
        <v>22</v>
      </c>
      <c r="B27" s="50" t="s">
        <v>26</v>
      </c>
      <c r="C27" s="56"/>
    </row>
    <row r="28" spans="1:3" ht="15.75">
      <c r="A28" s="49">
        <v>23</v>
      </c>
      <c r="B28" s="50" t="s">
        <v>27</v>
      </c>
      <c r="C28" s="56"/>
    </row>
    <row r="29" spans="1:3" ht="15.75">
      <c r="A29" s="49">
        <v>24</v>
      </c>
      <c r="B29" s="50" t="s">
        <v>37</v>
      </c>
      <c r="C29" s="56"/>
    </row>
    <row r="30" spans="1:3" ht="15.75">
      <c r="A30" s="49">
        <v>25</v>
      </c>
      <c r="B30" s="50" t="s">
        <v>38</v>
      </c>
      <c r="C30" s="56"/>
    </row>
    <row r="31" spans="1:3" ht="15.75">
      <c r="A31" s="49">
        <v>26</v>
      </c>
      <c r="B31" s="50" t="s">
        <v>40</v>
      </c>
      <c r="C31" s="56"/>
    </row>
    <row r="32" spans="1:3" ht="15.75">
      <c r="A32" s="49">
        <v>27</v>
      </c>
      <c r="B32" s="50" t="s">
        <v>42</v>
      </c>
      <c r="C32" s="56"/>
    </row>
    <row r="33" spans="1:3" ht="15.75">
      <c r="A33" s="49">
        <v>28</v>
      </c>
      <c r="B33" s="50" t="s">
        <v>55</v>
      </c>
      <c r="C33" s="56"/>
    </row>
    <row r="34" spans="1:3" ht="15.75">
      <c r="A34" s="49">
        <v>29</v>
      </c>
      <c r="B34" s="50" t="s">
        <v>56</v>
      </c>
      <c r="C34" s="56"/>
    </row>
    <row r="35" spans="1:3" ht="15.75">
      <c r="A35" s="49">
        <v>30</v>
      </c>
      <c r="B35" s="50" t="s">
        <v>65</v>
      </c>
      <c r="C35" s="56"/>
    </row>
    <row r="36" spans="1:3" ht="15.75">
      <c r="A36" s="51"/>
      <c r="B36" s="51" t="s">
        <v>28</v>
      </c>
      <c r="C36" s="57">
        <f>SUM(C6:C35)</f>
        <v>235868.84999999998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0" workbookViewId="0" topLeftCell="A10">
      <selection activeCell="D40" sqref="D40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6" t="s">
        <v>91</v>
      </c>
      <c r="B2" s="81"/>
      <c r="C2" s="81"/>
      <c r="D2" s="81"/>
      <c r="E2" s="81"/>
      <c r="F2" s="81"/>
    </row>
    <row r="3" spans="1:6" ht="12.75">
      <c r="A3" s="81"/>
      <c r="B3" s="81"/>
      <c r="C3" s="81"/>
      <c r="D3" s="81"/>
      <c r="E3" s="81"/>
      <c r="F3" s="81"/>
    </row>
    <row r="4" spans="1:5" ht="63">
      <c r="A4" s="44" t="s">
        <v>0</v>
      </c>
      <c r="B4" s="45" t="s">
        <v>1</v>
      </c>
      <c r="C4" s="45" t="s">
        <v>75</v>
      </c>
      <c r="D4" s="32"/>
      <c r="E4" s="32"/>
    </row>
    <row r="5" spans="1:3" ht="15.75">
      <c r="A5" s="49">
        <v>1</v>
      </c>
      <c r="B5" s="50" t="s">
        <v>6</v>
      </c>
      <c r="C5" s="56">
        <v>0</v>
      </c>
    </row>
    <row r="6" spans="1:3" ht="15.75">
      <c r="A6" s="49">
        <v>2</v>
      </c>
      <c r="B6" s="50" t="s">
        <v>7</v>
      </c>
      <c r="C6" s="56">
        <v>0</v>
      </c>
    </row>
    <row r="7" spans="1:3" ht="15.75">
      <c r="A7" s="49">
        <v>3</v>
      </c>
      <c r="B7" s="50" t="s">
        <v>8</v>
      </c>
      <c r="C7" s="56">
        <v>0</v>
      </c>
    </row>
    <row r="8" spans="1:3" ht="15.75">
      <c r="A8" s="49">
        <v>4</v>
      </c>
      <c r="B8" s="50" t="s">
        <v>9</v>
      </c>
      <c r="C8" s="56">
        <v>0</v>
      </c>
    </row>
    <row r="9" spans="1:3" ht="15.75">
      <c r="A9" s="49">
        <v>5</v>
      </c>
      <c r="B9" s="50" t="s">
        <v>10</v>
      </c>
      <c r="C9" s="56">
        <v>0</v>
      </c>
    </row>
    <row r="10" spans="1:3" ht="15.75">
      <c r="A10" s="49">
        <v>6</v>
      </c>
      <c r="B10" s="50" t="s">
        <v>54</v>
      </c>
      <c r="C10" s="56">
        <v>0</v>
      </c>
    </row>
    <row r="11" spans="1:3" ht="15.75">
      <c r="A11" s="49">
        <v>7</v>
      </c>
      <c r="B11" s="50" t="s">
        <v>11</v>
      </c>
      <c r="C11" s="56">
        <v>0</v>
      </c>
    </row>
    <row r="12" spans="1:3" ht="15.75">
      <c r="A12" s="49">
        <v>8</v>
      </c>
      <c r="B12" s="50" t="s">
        <v>12</v>
      </c>
      <c r="C12" s="56">
        <v>4532.68</v>
      </c>
    </row>
    <row r="13" spans="1:3" ht="15.75">
      <c r="A13" s="49">
        <v>9</v>
      </c>
      <c r="B13" s="50" t="s">
        <v>13</v>
      </c>
      <c r="C13" s="56">
        <v>0</v>
      </c>
    </row>
    <row r="14" spans="1:3" ht="15.75">
      <c r="A14" s="49">
        <v>10</v>
      </c>
      <c r="B14" s="50" t="s">
        <v>14</v>
      </c>
      <c r="C14" s="56">
        <v>0</v>
      </c>
    </row>
    <row r="15" spans="1:3" ht="15.75">
      <c r="A15" s="49">
        <v>11</v>
      </c>
      <c r="B15" s="50" t="s">
        <v>15</v>
      </c>
      <c r="C15" s="56">
        <v>0</v>
      </c>
    </row>
    <row r="16" spans="1:3" ht="15.75">
      <c r="A16" s="49">
        <v>12</v>
      </c>
      <c r="B16" s="50" t="s">
        <v>16</v>
      </c>
      <c r="C16" s="56">
        <v>0</v>
      </c>
    </row>
    <row r="17" spans="1:3" ht="15.75">
      <c r="A17" s="49">
        <v>13</v>
      </c>
      <c r="B17" s="50" t="s">
        <v>17</v>
      </c>
      <c r="C17" s="56">
        <v>0</v>
      </c>
    </row>
    <row r="18" spans="1:3" ht="15.75">
      <c r="A18" s="49">
        <v>14</v>
      </c>
      <c r="B18" s="50" t="s">
        <v>18</v>
      </c>
      <c r="C18" s="56">
        <v>0</v>
      </c>
    </row>
    <row r="19" spans="1:3" ht="15.75">
      <c r="A19" s="49">
        <v>15</v>
      </c>
      <c r="B19" s="50" t="s">
        <v>19</v>
      </c>
      <c r="C19" s="56">
        <v>0</v>
      </c>
    </row>
    <row r="20" spans="1:3" ht="15.75">
      <c r="A20" s="49">
        <v>16</v>
      </c>
      <c r="B20" s="50" t="s">
        <v>20</v>
      </c>
      <c r="C20" s="56">
        <v>0</v>
      </c>
    </row>
    <row r="21" spans="1:3" ht="15.75">
      <c r="A21" s="49">
        <v>17</v>
      </c>
      <c r="B21" s="50" t="s">
        <v>21</v>
      </c>
      <c r="C21" s="56">
        <v>0</v>
      </c>
    </row>
    <row r="22" spans="1:3" ht="15.75">
      <c r="A22" s="49">
        <v>18</v>
      </c>
      <c r="B22" s="50" t="s">
        <v>22</v>
      </c>
      <c r="C22" s="56">
        <v>0</v>
      </c>
    </row>
    <row r="23" spans="1:3" ht="15.75">
      <c r="A23" s="49">
        <v>19</v>
      </c>
      <c r="B23" s="50" t="s">
        <v>23</v>
      </c>
      <c r="C23" s="56">
        <v>0</v>
      </c>
    </row>
    <row r="24" spans="1:3" ht="15.75">
      <c r="A24" s="49">
        <v>20</v>
      </c>
      <c r="B24" s="50" t="s">
        <v>24</v>
      </c>
      <c r="C24" s="56">
        <v>0</v>
      </c>
    </row>
    <row r="25" spans="1:3" ht="15.75">
      <c r="A25" s="49">
        <v>21</v>
      </c>
      <c r="B25" s="50" t="s">
        <v>25</v>
      </c>
      <c r="C25" s="56">
        <v>0</v>
      </c>
    </row>
    <row r="26" spans="1:3" ht="15.75">
      <c r="A26" s="49">
        <v>22</v>
      </c>
      <c r="B26" s="50" t="s">
        <v>26</v>
      </c>
      <c r="C26" s="56">
        <v>0</v>
      </c>
    </row>
    <row r="27" spans="1:3" ht="15.75">
      <c r="A27" s="49">
        <v>23</v>
      </c>
      <c r="B27" s="50" t="s">
        <v>27</v>
      </c>
      <c r="C27" s="56">
        <v>0</v>
      </c>
    </row>
    <row r="28" spans="1:3" ht="15.75">
      <c r="A28" s="49">
        <v>24</v>
      </c>
      <c r="B28" s="50" t="s">
        <v>37</v>
      </c>
      <c r="C28" s="56">
        <v>0</v>
      </c>
    </row>
    <row r="29" spans="1:3" ht="15.75">
      <c r="A29" s="49">
        <v>25</v>
      </c>
      <c r="B29" s="50" t="s">
        <v>38</v>
      </c>
      <c r="C29" s="56">
        <v>0</v>
      </c>
    </row>
    <row r="30" spans="1:3" ht="15.75">
      <c r="A30" s="49">
        <v>26</v>
      </c>
      <c r="B30" s="50" t="s">
        <v>40</v>
      </c>
      <c r="C30" s="56">
        <v>0</v>
      </c>
    </row>
    <row r="31" spans="1:3" ht="15.75">
      <c r="A31" s="49">
        <v>27</v>
      </c>
      <c r="B31" s="50" t="s">
        <v>42</v>
      </c>
      <c r="C31" s="56">
        <v>0</v>
      </c>
    </row>
    <row r="32" spans="1:3" ht="15.75">
      <c r="A32" s="49">
        <v>28</v>
      </c>
      <c r="B32" s="50" t="s">
        <v>55</v>
      </c>
      <c r="C32" s="56">
        <v>0</v>
      </c>
    </row>
    <row r="33" spans="1:3" ht="15.75">
      <c r="A33" s="49">
        <v>29</v>
      </c>
      <c r="B33" s="50" t="s">
        <v>56</v>
      </c>
      <c r="C33" s="56">
        <v>0</v>
      </c>
    </row>
    <row r="34" spans="1:3" ht="15.75">
      <c r="A34" s="49">
        <v>30</v>
      </c>
      <c r="B34" s="50" t="s">
        <v>65</v>
      </c>
      <c r="C34" s="56">
        <v>0</v>
      </c>
    </row>
    <row r="35" spans="1:3" ht="15.75">
      <c r="A35" s="51"/>
      <c r="B35" s="51" t="s">
        <v>28</v>
      </c>
      <c r="C35" s="57">
        <f>SUM(C5:C34)</f>
        <v>4532.68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2022-06-22T06:15:40Z</cp:lastPrinted>
  <dcterms:created xsi:type="dcterms:W3CDTF">2011-06-30T06:54:46Z</dcterms:created>
  <dcterms:modified xsi:type="dcterms:W3CDTF">2022-06-27T06:22:54Z</dcterms:modified>
  <cp:category/>
  <cp:version/>
  <cp:contentType/>
  <cp:contentStatus/>
</cp:coreProperties>
</file>